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defaultThemeVersion="166925"/>
  <mc:AlternateContent xmlns:mc="http://schemas.openxmlformats.org/markup-compatibility/2006">
    <mc:Choice Requires="x15">
      <x15ac:absPath xmlns:x15ac="http://schemas.microsoft.com/office/spreadsheetml/2010/11/ac" url="/Users/robert/Downloads/"/>
    </mc:Choice>
  </mc:AlternateContent>
  <xr:revisionPtr revIDLastSave="0" documentId="13_ncr:1_{5DDD75AA-A708-FF45-AE4C-7625E44A8E36}" xr6:coauthVersionLast="47" xr6:coauthVersionMax="47" xr10:uidLastSave="{00000000-0000-0000-0000-000000000000}"/>
  <bookViews>
    <workbookView xWindow="0" yWindow="0" windowWidth="45700" windowHeight="26960" xr2:uid="{4C6F4FC4-0379-764D-8279-91F6AFB0D44B}"/>
  </bookViews>
  <sheets>
    <sheet name="Schedule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2" i="1" l="1"/>
  <c r="N42" i="1"/>
  <c r="L42" i="1"/>
  <c r="AE40" i="1" s="1"/>
  <c r="J42" i="1"/>
  <c r="H42" i="1"/>
  <c r="F42" i="1"/>
  <c r="D42" i="1"/>
  <c r="AG40" i="1" s="1"/>
  <c r="P39" i="1"/>
  <c r="N39" i="1"/>
  <c r="L39" i="1"/>
  <c r="AE37" i="1" s="1"/>
  <c r="J39" i="1"/>
  <c r="H39" i="1"/>
  <c r="F39" i="1"/>
  <c r="D39" i="1"/>
  <c r="AH37" i="1" s="1"/>
  <c r="P36" i="1"/>
  <c r="N36" i="1"/>
  <c r="L36" i="1"/>
  <c r="J36" i="1"/>
  <c r="H36" i="1"/>
  <c r="F36" i="1"/>
  <c r="AG34" i="1" s="1"/>
  <c r="D36" i="1"/>
  <c r="P33" i="1"/>
  <c r="N33" i="1"/>
  <c r="L33" i="1"/>
  <c r="J33" i="1"/>
  <c r="H33" i="1"/>
  <c r="F33" i="1"/>
  <c r="D33" i="1"/>
  <c r="AE31" i="1" s="1"/>
  <c r="P23" i="1"/>
  <c r="N23" i="1"/>
  <c r="AI21" i="1" s="1"/>
  <c r="L23" i="1"/>
  <c r="J23" i="1"/>
  <c r="H23" i="1"/>
  <c r="F23" i="1"/>
  <c r="AE21" i="1" s="1"/>
  <c r="D23" i="1"/>
  <c r="P20" i="1"/>
  <c r="N20" i="1"/>
  <c r="AE18" i="1" s="1"/>
  <c r="L20" i="1"/>
  <c r="J20" i="1"/>
  <c r="H20" i="1"/>
  <c r="F20" i="1"/>
  <c r="D20" i="1"/>
  <c r="P17" i="1"/>
  <c r="N17" i="1"/>
  <c r="L17" i="1"/>
  <c r="J17" i="1"/>
  <c r="H17" i="1"/>
  <c r="F17" i="1"/>
  <c r="AE15" i="1" s="1"/>
  <c r="D17" i="1"/>
  <c r="AI15" i="1" s="1"/>
  <c r="P14" i="1"/>
  <c r="N14" i="1"/>
  <c r="L14" i="1"/>
  <c r="J14" i="1"/>
  <c r="H14" i="1"/>
  <c r="F14" i="1"/>
  <c r="AE12" i="1" s="1"/>
  <c r="D14" i="1"/>
  <c r="AJ12" i="1" s="1"/>
  <c r="D11" i="1"/>
  <c r="F11" i="1"/>
  <c r="H11" i="1"/>
  <c r="J11" i="1"/>
  <c r="L11" i="1"/>
  <c r="N11" i="1"/>
  <c r="P11" i="1"/>
  <c r="AI51" i="1"/>
  <c r="AF52" i="1"/>
  <c r="AF53" i="1"/>
  <c r="AF55" i="1"/>
  <c r="AF56" i="1"/>
  <c r="AF58" i="1"/>
  <c r="AF59" i="1"/>
  <c r="AF61" i="1"/>
  <c r="AF62" i="1"/>
  <c r="AF64" i="1"/>
  <c r="AF65" i="1"/>
  <c r="AF66" i="1"/>
  <c r="AH29" i="1"/>
  <c r="AH30" i="1"/>
  <c r="AH32" i="1"/>
  <c r="AH33" i="1"/>
  <c r="AH34" i="1"/>
  <c r="AH35" i="1"/>
  <c r="AH36" i="1"/>
  <c r="AH38" i="1"/>
  <c r="AH39" i="1"/>
  <c r="AH41" i="1"/>
  <c r="AH42" i="1"/>
  <c r="AH43" i="1"/>
  <c r="AJ10" i="1"/>
  <c r="AJ11" i="1"/>
  <c r="AJ13" i="1"/>
  <c r="AJ14" i="1"/>
  <c r="AJ16" i="1"/>
  <c r="AJ17" i="1"/>
  <c r="AJ19" i="1"/>
  <c r="AJ20" i="1"/>
  <c r="AJ22" i="1"/>
  <c r="AJ23" i="1"/>
  <c r="AJ24" i="1"/>
  <c r="AH71" i="1"/>
  <c r="AH72" i="1"/>
  <c r="AH74" i="1"/>
  <c r="AH75" i="1"/>
  <c r="AH77" i="1"/>
  <c r="AH78" i="1"/>
  <c r="AH80" i="1"/>
  <c r="AH81" i="1"/>
  <c r="AH83" i="1"/>
  <c r="AH84" i="1"/>
  <c r="AK52" i="1"/>
  <c r="AK53" i="1"/>
  <c r="AK55" i="1"/>
  <c r="AK56" i="1"/>
  <c r="AK58" i="1"/>
  <c r="AK59" i="1"/>
  <c r="AK61" i="1"/>
  <c r="AK62" i="1"/>
  <c r="AK64" i="1"/>
  <c r="AK65" i="1"/>
  <c r="AK66" i="1"/>
  <c r="AJ51" i="1"/>
  <c r="AI52" i="1"/>
  <c r="AJ52" i="1"/>
  <c r="AI54" i="1"/>
  <c r="AJ54" i="1"/>
  <c r="AI55" i="1"/>
  <c r="AJ55" i="1"/>
  <c r="AI57" i="1"/>
  <c r="AJ57" i="1"/>
  <c r="AI58" i="1"/>
  <c r="AJ58" i="1"/>
  <c r="AI60" i="1"/>
  <c r="AJ60" i="1"/>
  <c r="AI61" i="1"/>
  <c r="AJ61" i="1"/>
  <c r="AI63" i="1"/>
  <c r="AJ63" i="1"/>
  <c r="AI64" i="1"/>
  <c r="AJ64" i="1"/>
  <c r="AI66" i="1"/>
  <c r="AJ66" i="1"/>
  <c r="AH52" i="1"/>
  <c r="AH53" i="1"/>
  <c r="AH55" i="1"/>
  <c r="AH56" i="1"/>
  <c r="AH58" i="1"/>
  <c r="AH59" i="1"/>
  <c r="AH61" i="1"/>
  <c r="AH62" i="1"/>
  <c r="AH64" i="1"/>
  <c r="AH65" i="1"/>
  <c r="AH66" i="1"/>
  <c r="AG71" i="1"/>
  <c r="AG72" i="1"/>
  <c r="AG74" i="1"/>
  <c r="AG75" i="1"/>
  <c r="AG77" i="1"/>
  <c r="AG78" i="1"/>
  <c r="AG80" i="1"/>
  <c r="AG81" i="1"/>
  <c r="AG83" i="1"/>
  <c r="AG84" i="1"/>
  <c r="AG29" i="1"/>
  <c r="AG30" i="1"/>
  <c r="AG32" i="1"/>
  <c r="AG33" i="1"/>
  <c r="AG35" i="1"/>
  <c r="AG36" i="1"/>
  <c r="AG37" i="1"/>
  <c r="AG38" i="1"/>
  <c r="AG39" i="1"/>
  <c r="AG41" i="1"/>
  <c r="AG42" i="1"/>
  <c r="AG43" i="1"/>
  <c r="AI10" i="1"/>
  <c r="AI11" i="1"/>
  <c r="AI13" i="1"/>
  <c r="AI14" i="1"/>
  <c r="AI16" i="1"/>
  <c r="AI17" i="1"/>
  <c r="AI19" i="1"/>
  <c r="AI20" i="1"/>
  <c r="AI22" i="1"/>
  <c r="AI23" i="1"/>
  <c r="AI24" i="1"/>
  <c r="AG52" i="1"/>
  <c r="AG53" i="1"/>
  <c r="AG55" i="1"/>
  <c r="AG56" i="1"/>
  <c r="AG58" i="1"/>
  <c r="AG59" i="1"/>
  <c r="AG61" i="1"/>
  <c r="AG62" i="1"/>
  <c r="AG64" i="1"/>
  <c r="AG65" i="1"/>
  <c r="AG66" i="1"/>
  <c r="AE52" i="1"/>
  <c r="AE53" i="1"/>
  <c r="AE55" i="1"/>
  <c r="AE56" i="1"/>
  <c r="AE58" i="1"/>
  <c r="AE59" i="1"/>
  <c r="AE61" i="1"/>
  <c r="AE62" i="1"/>
  <c r="AE64" i="1"/>
  <c r="AE65" i="1"/>
  <c r="AE66" i="1"/>
  <c r="AE71" i="1"/>
  <c r="AE72" i="1"/>
  <c r="AE74" i="1"/>
  <c r="AE75" i="1"/>
  <c r="AE77" i="1"/>
  <c r="AE78" i="1"/>
  <c r="AE80" i="1"/>
  <c r="AE81" i="1"/>
  <c r="AE83" i="1"/>
  <c r="AE84" i="1"/>
  <c r="AF71" i="1"/>
  <c r="AF72" i="1"/>
  <c r="AF74" i="1"/>
  <c r="AF75" i="1"/>
  <c r="AF77" i="1"/>
  <c r="AF78" i="1"/>
  <c r="AF80" i="1"/>
  <c r="AF81" i="1"/>
  <c r="AF83" i="1"/>
  <c r="AF84" i="1"/>
  <c r="AH10" i="1"/>
  <c r="AH11" i="1"/>
  <c r="AH13" i="1"/>
  <c r="AH14" i="1"/>
  <c r="AH16" i="1"/>
  <c r="AH17" i="1"/>
  <c r="AH19" i="1"/>
  <c r="AH20" i="1"/>
  <c r="AH22" i="1"/>
  <c r="AH23" i="1"/>
  <c r="AH24" i="1"/>
  <c r="AE29" i="1"/>
  <c r="AF29" i="1"/>
  <c r="AE30" i="1"/>
  <c r="AF30" i="1"/>
  <c r="AE32" i="1"/>
  <c r="AF32" i="1"/>
  <c r="AE33" i="1"/>
  <c r="AF33" i="1"/>
  <c r="AE34" i="1"/>
  <c r="AE35" i="1"/>
  <c r="AF35" i="1"/>
  <c r="AE36" i="1"/>
  <c r="AF36" i="1"/>
  <c r="AE38" i="1"/>
  <c r="AF38" i="1"/>
  <c r="AE39" i="1"/>
  <c r="AF39" i="1"/>
  <c r="AE41" i="1"/>
  <c r="AF41" i="1"/>
  <c r="AE42" i="1"/>
  <c r="AF42" i="1"/>
  <c r="AE43" i="1"/>
  <c r="AF43" i="1"/>
  <c r="AE10" i="1"/>
  <c r="AF10" i="1"/>
  <c r="AG10" i="1"/>
  <c r="AE11" i="1"/>
  <c r="AF11" i="1"/>
  <c r="AG11" i="1"/>
  <c r="AE13" i="1"/>
  <c r="AF13" i="1"/>
  <c r="AG13" i="1"/>
  <c r="AE14" i="1"/>
  <c r="AF14" i="1"/>
  <c r="AG14" i="1"/>
  <c r="AE16" i="1"/>
  <c r="AF16" i="1"/>
  <c r="AG16" i="1"/>
  <c r="AE17" i="1"/>
  <c r="AF17" i="1"/>
  <c r="AG17" i="1"/>
  <c r="AF18" i="1"/>
  <c r="AE19" i="1"/>
  <c r="AF19" i="1"/>
  <c r="AG19" i="1"/>
  <c r="AE20" i="1"/>
  <c r="AF20" i="1"/>
  <c r="AG20" i="1"/>
  <c r="AE22" i="1"/>
  <c r="AF22" i="1"/>
  <c r="AG22" i="1"/>
  <c r="AE23" i="1"/>
  <c r="AF23" i="1"/>
  <c r="AG23" i="1"/>
  <c r="AE24" i="1"/>
  <c r="AF24" i="1"/>
  <c r="AG24" i="1"/>
  <c r="P84" i="1"/>
  <c r="N84" i="1"/>
  <c r="L84" i="1"/>
  <c r="J84" i="1"/>
  <c r="H84" i="1"/>
  <c r="F84" i="1"/>
  <c r="D84" i="1"/>
  <c r="D81" i="1"/>
  <c r="F81" i="1"/>
  <c r="H81" i="1"/>
  <c r="J81" i="1"/>
  <c r="L81" i="1"/>
  <c r="N81" i="1"/>
  <c r="P81" i="1"/>
  <c r="P78" i="1"/>
  <c r="N78" i="1"/>
  <c r="L78" i="1"/>
  <c r="J78" i="1"/>
  <c r="H78" i="1"/>
  <c r="F78" i="1"/>
  <c r="D78" i="1"/>
  <c r="D75" i="1"/>
  <c r="F75" i="1"/>
  <c r="H75" i="1"/>
  <c r="J75" i="1"/>
  <c r="L75" i="1"/>
  <c r="N75" i="1"/>
  <c r="P75" i="1"/>
  <c r="P72" i="1"/>
  <c r="N72" i="1"/>
  <c r="L72" i="1"/>
  <c r="J72" i="1"/>
  <c r="H72" i="1"/>
  <c r="F72" i="1"/>
  <c r="D72" i="1"/>
  <c r="D65" i="1"/>
  <c r="F65" i="1"/>
  <c r="H65" i="1"/>
  <c r="J65" i="1"/>
  <c r="L65" i="1"/>
  <c r="N65" i="1"/>
  <c r="P65" i="1"/>
  <c r="P62" i="1"/>
  <c r="N62" i="1"/>
  <c r="L62" i="1"/>
  <c r="J62" i="1"/>
  <c r="H62" i="1"/>
  <c r="F62" i="1"/>
  <c r="D62" i="1"/>
  <c r="D59" i="1"/>
  <c r="F59" i="1"/>
  <c r="H59" i="1"/>
  <c r="J59" i="1"/>
  <c r="L59" i="1"/>
  <c r="N59" i="1"/>
  <c r="P59" i="1"/>
  <c r="P56" i="1"/>
  <c r="N56" i="1"/>
  <c r="L56" i="1"/>
  <c r="J56" i="1"/>
  <c r="H56" i="1"/>
  <c r="F56" i="1"/>
  <c r="D56" i="1"/>
  <c r="P53" i="1"/>
  <c r="N53" i="1"/>
  <c r="L53" i="1"/>
  <c r="J53" i="1"/>
  <c r="H53" i="1"/>
  <c r="F53" i="1"/>
  <c r="D53" i="1"/>
  <c r="P30" i="1"/>
  <c r="N30" i="1"/>
  <c r="L30" i="1"/>
  <c r="J30" i="1"/>
  <c r="H30" i="1"/>
  <c r="F30" i="1"/>
  <c r="D30" i="1"/>
  <c r="Z6" i="1"/>
  <c r="Z7" i="1" s="1"/>
  <c r="Z8" i="1" s="1"/>
  <c r="Z9" i="1" s="1"/>
  <c r="Z10" i="1" s="1"/>
  <c r="Z11" i="1" s="1"/>
  <c r="Z12" i="1" s="1"/>
  <c r="Z13" i="1" s="1"/>
  <c r="Z14" i="1" s="1"/>
  <c r="Z15" i="1" s="1"/>
  <c r="Z16" i="1" s="1"/>
  <c r="Z17" i="1" s="1"/>
  <c r="Z18" i="1" s="1"/>
  <c r="Z19" i="1" s="1"/>
  <c r="Z20" i="1" s="1"/>
  <c r="Z21" i="1" s="1"/>
  <c r="Z22" i="1" s="1"/>
  <c r="Z23" i="1" s="1"/>
  <c r="Z24" i="1" s="1"/>
  <c r="Z25" i="1" s="1"/>
  <c r="Z26" i="1" s="1"/>
  <c r="Z27" i="1" s="1"/>
  <c r="Z28" i="1" s="1"/>
  <c r="Z29" i="1" s="1"/>
  <c r="AB6" i="1"/>
  <c r="AB7" i="1" s="1"/>
  <c r="AB8" i="1" s="1"/>
  <c r="AB9" i="1" s="1"/>
  <c r="AB10" i="1" s="1"/>
  <c r="AB11" i="1" s="1"/>
  <c r="AB12" i="1" s="1"/>
  <c r="AB13" i="1" s="1"/>
  <c r="AB14" i="1" s="1"/>
  <c r="AB15" i="1" s="1"/>
  <c r="AB16" i="1" s="1"/>
  <c r="AB17" i="1" s="1"/>
  <c r="AB18" i="1" s="1"/>
  <c r="AB19" i="1" s="1"/>
  <c r="AB20" i="1" s="1"/>
  <c r="AB21" i="1" s="1"/>
  <c r="AB22" i="1" s="1"/>
  <c r="AB23" i="1" s="1"/>
  <c r="AB24" i="1" s="1"/>
  <c r="AB25" i="1" s="1"/>
  <c r="AB26" i="1" s="1"/>
  <c r="AB27" i="1" s="1"/>
  <c r="AB28" i="1" s="1"/>
  <c r="AB29" i="1" s="1"/>
  <c r="AB30" i="1" s="1"/>
  <c r="AB31" i="1" s="1"/>
  <c r="AB32" i="1" s="1"/>
  <c r="AB33" i="1" s="1"/>
  <c r="AB34" i="1" s="1"/>
  <c r="AB35" i="1" s="1"/>
  <c r="AB36" i="1" s="1"/>
  <c r="AB37" i="1" s="1"/>
  <c r="AB38" i="1" s="1"/>
  <c r="AB39" i="1" s="1"/>
  <c r="AB40" i="1" s="1"/>
  <c r="AB41" i="1" s="1"/>
  <c r="AC6" i="1"/>
  <c r="AC7" i="1" s="1"/>
  <c r="AC8" i="1" s="1"/>
  <c r="AC9" i="1" s="1"/>
  <c r="AC10" i="1" s="1"/>
  <c r="AC11" i="1" s="1"/>
  <c r="AC12" i="1" s="1"/>
  <c r="AC13" i="1" s="1"/>
  <c r="AC14" i="1" s="1"/>
  <c r="AC15" i="1" s="1"/>
  <c r="AC16" i="1" s="1"/>
  <c r="AC17" i="1" s="1"/>
  <c r="AC18" i="1" s="1"/>
  <c r="AC19" i="1" s="1"/>
  <c r="AC20" i="1" s="1"/>
  <c r="AC21" i="1" s="1"/>
  <c r="AC22" i="1" s="1"/>
  <c r="AC23" i="1" s="1"/>
  <c r="AC24" i="1" s="1"/>
  <c r="AC25" i="1" s="1"/>
  <c r="AC26" i="1" s="1"/>
  <c r="AC27" i="1" s="1"/>
  <c r="AC28" i="1" s="1"/>
  <c r="AC29" i="1" s="1"/>
  <c r="AC30" i="1" s="1"/>
  <c r="AC31" i="1" s="1"/>
  <c r="AC32" i="1" s="1"/>
  <c r="AC33" i="1" s="1"/>
  <c r="AC34" i="1" s="1"/>
  <c r="AC35" i="1" s="1"/>
  <c r="AC36" i="1" s="1"/>
  <c r="AC37" i="1" s="1"/>
  <c r="AC38" i="1" s="1"/>
  <c r="AC39" i="1" s="1"/>
  <c r="AC40" i="1" s="1"/>
  <c r="AC41" i="1" s="1"/>
  <c r="AA6" i="1"/>
  <c r="AA7" i="1" s="1"/>
  <c r="AA8" i="1" s="1"/>
  <c r="AA9" i="1" s="1"/>
  <c r="AA10" i="1" s="1"/>
  <c r="AA11" i="1" s="1"/>
  <c r="AA12" i="1" s="1"/>
  <c r="AA13" i="1" s="1"/>
  <c r="AA14" i="1" s="1"/>
  <c r="AA15" i="1" s="1"/>
  <c r="AA16" i="1" s="1"/>
  <c r="AA17" i="1" s="1"/>
  <c r="AA18" i="1" s="1"/>
  <c r="AA19" i="1" s="1"/>
  <c r="AA20" i="1" s="1"/>
  <c r="AA21" i="1" s="1"/>
  <c r="AA22" i="1" s="1"/>
  <c r="AA23" i="1" s="1"/>
  <c r="AA24" i="1" s="1"/>
  <c r="AA25" i="1" s="1"/>
  <c r="AA26" i="1" s="1"/>
  <c r="AA27" i="1" s="1"/>
  <c r="AA28" i="1" s="1"/>
  <c r="AA29" i="1" s="1"/>
  <c r="AA30" i="1" s="1"/>
  <c r="AA31" i="1" s="1"/>
  <c r="AA32" i="1" s="1"/>
  <c r="AA33" i="1" s="1"/>
  <c r="AF54" i="1" l="1"/>
  <c r="AH40" i="1"/>
  <c r="AG31" i="1"/>
  <c r="AH31" i="1"/>
  <c r="AF21" i="1"/>
  <c r="AJ21" i="1"/>
  <c r="AI18" i="1"/>
  <c r="AJ18" i="1"/>
  <c r="AF15" i="1"/>
  <c r="AJ15" i="1"/>
  <c r="AF12" i="1"/>
  <c r="AI12" i="1"/>
  <c r="AH73" i="1"/>
  <c r="AJ9" i="1"/>
  <c r="AK57" i="1"/>
  <c r="AH28" i="1"/>
  <c r="AK54" i="1"/>
  <c r="AK60" i="1"/>
  <c r="AF63" i="1"/>
  <c r="AH76" i="1"/>
  <c r="AH82" i="1"/>
  <c r="AF57" i="1"/>
  <c r="AH79" i="1"/>
  <c r="AG70" i="1"/>
  <c r="AF60" i="1"/>
  <c r="AK51" i="1"/>
  <c r="AK63" i="1"/>
  <c r="AF51" i="1"/>
  <c r="AH70" i="1"/>
  <c r="AG79" i="1"/>
  <c r="AJ56" i="1"/>
  <c r="AG73" i="1"/>
  <c r="AG76" i="1"/>
  <c r="AH57" i="1"/>
  <c r="AJ59" i="1"/>
  <c r="AG82" i="1"/>
  <c r="AH60" i="1"/>
  <c r="AI65" i="1"/>
  <c r="AI53" i="1"/>
  <c r="AI56" i="1"/>
  <c r="AI59" i="1"/>
  <c r="AJ62" i="1"/>
  <c r="AI62" i="1"/>
  <c r="AH63" i="1"/>
  <c r="AJ65" i="1"/>
  <c r="AH54" i="1"/>
  <c r="AG28" i="1"/>
  <c r="AI9" i="1"/>
  <c r="AJ53" i="1"/>
  <c r="AH51" i="1"/>
  <c r="AE51" i="1"/>
  <c r="AF9" i="1"/>
  <c r="AE28" i="1"/>
  <c r="AE57" i="1"/>
  <c r="AE76" i="1"/>
  <c r="S76" i="1" s="1"/>
  <c r="AE60" i="1"/>
  <c r="AE79" i="1"/>
  <c r="AE73" i="1"/>
  <c r="AE54" i="1"/>
  <c r="AE63" i="1"/>
  <c r="AE82" i="1"/>
  <c r="AE9" i="1"/>
  <c r="AE70" i="1"/>
  <c r="R82" i="1"/>
  <c r="AF82" i="1" s="1"/>
  <c r="R40" i="1"/>
  <c r="AF40" i="1" s="1"/>
  <c r="S40" i="1" s="1"/>
  <c r="R79" i="1"/>
  <c r="AF79" i="1" s="1"/>
  <c r="R63" i="1"/>
  <c r="AG63" i="1" s="1"/>
  <c r="R51" i="1"/>
  <c r="AG51" i="1" s="1"/>
  <c r="R70" i="1"/>
  <c r="AF70" i="1" s="1"/>
  <c r="R60" i="1"/>
  <c r="AG60" i="1" s="1"/>
  <c r="R57" i="1"/>
  <c r="AG57" i="1" s="1"/>
  <c r="R54" i="1"/>
  <c r="AG54" i="1" s="1"/>
  <c r="R76" i="1"/>
  <c r="AF76" i="1" s="1"/>
  <c r="R73" i="1"/>
  <c r="AF73" i="1" s="1"/>
  <c r="R12" i="1"/>
  <c r="R28" i="1"/>
  <c r="AF28" i="1" s="1"/>
  <c r="R37" i="1"/>
  <c r="AF37" i="1" s="1"/>
  <c r="S37" i="1" s="1"/>
  <c r="R34" i="1"/>
  <c r="AF34" i="1" s="1"/>
  <c r="S34" i="1" s="1"/>
  <c r="R9" i="1"/>
  <c r="R21" i="1"/>
  <c r="R15" i="1"/>
  <c r="R31" i="1"/>
  <c r="AF31" i="1" s="1"/>
  <c r="S31" i="1" s="1"/>
  <c r="R18" i="1"/>
  <c r="S73" i="1" l="1"/>
  <c r="S54" i="1"/>
  <c r="S60" i="1"/>
  <c r="S79" i="1"/>
  <c r="S57" i="1"/>
  <c r="S70" i="1"/>
  <c r="S82" i="1"/>
  <c r="S28" i="1"/>
  <c r="S51" i="1"/>
  <c r="S63" i="1"/>
  <c r="AG18" i="1"/>
  <c r="AH18" i="1"/>
  <c r="AG12" i="1"/>
  <c r="AH12" i="1"/>
  <c r="AG15" i="1"/>
  <c r="AH15" i="1"/>
  <c r="AG21" i="1"/>
  <c r="AH21" i="1"/>
  <c r="AH9" i="1"/>
  <c r="AG9" i="1"/>
  <c r="S9" i="1" s="1"/>
  <c r="S18" i="1" l="1"/>
  <c r="S21" i="1"/>
  <c r="S15" i="1"/>
  <c r="S12" i="1"/>
</calcChain>
</file>

<file path=xl/sharedStrings.xml><?xml version="1.0" encoding="utf-8"?>
<sst xmlns="http://schemas.openxmlformats.org/spreadsheetml/2006/main" count="198" uniqueCount="48">
  <si>
    <t>Name of Minor</t>
  </si>
  <si>
    <t>SUN</t>
  </si>
  <si>
    <t>MON</t>
  </si>
  <si>
    <t>TUE</t>
  </si>
  <si>
    <t>WED</t>
  </si>
  <si>
    <t>THUR</t>
  </si>
  <si>
    <t>FRI</t>
  </si>
  <si>
    <t>SAT</t>
  </si>
  <si>
    <t>Total Hours</t>
  </si>
  <si>
    <t>Schedule For 14 And 15 Year Olds</t>
  </si>
  <si>
    <t>Start Time</t>
  </si>
  <si>
    <t>End Time</t>
  </si>
  <si>
    <r>
      <rPr>
        <b/>
        <sz val="12"/>
        <color theme="1"/>
        <rFont val="Calibri"/>
        <family val="2"/>
        <scheme val="minor"/>
      </rPr>
      <t>State and Federal Guidelines:</t>
    </r>
    <r>
      <rPr>
        <sz val="12"/>
        <color theme="1"/>
        <rFont val="Calibri"/>
        <family val="2"/>
        <scheme val="minor"/>
      </rPr>
      <t xml:space="preserve">
• 8 hours on a non-school day
(not after 9 pm)
• 40 hours in a non-school week
• Not employed or performing
hazardous duties as defined by
USDOL and NYSDOL</t>
    </r>
  </si>
  <si>
    <r>
      <rPr>
        <b/>
        <sz val="12"/>
        <color theme="1"/>
        <rFont val="Calibri"/>
        <family val="2"/>
        <scheme val="minor"/>
      </rPr>
      <t>State and Federal Guidelines:</t>
    </r>
    <r>
      <rPr>
        <sz val="12"/>
        <color theme="1"/>
        <rFont val="Calibri"/>
        <family val="2"/>
        <scheme val="minor"/>
      </rPr>
      <t xml:space="preserve">
• 3 hours on a school day (not 
during school hours, or past 7 pm)
• 18 hours in a school week 
(a school week is any week that 
no class is held in any amount)
• 8 hours on a non-school day 
(Saturday or Sunday or non-school 
days, but not after 7 pm)
• Not employed or performing 
hazardous duties as defined by 
USDOL and NYSDOL</t>
    </r>
  </si>
  <si>
    <t>Schedule For 16 And 17 Year Olds</t>
  </si>
  <si>
    <r>
      <rPr>
        <b/>
        <sz val="12"/>
        <color theme="1"/>
        <rFont val="Calibri"/>
        <family val="2"/>
        <scheme val="minor"/>
      </rPr>
      <t xml:space="preserve">State and Federal Guidelines:
</t>
    </r>
    <r>
      <rPr>
        <sz val="12"/>
        <color theme="1"/>
        <rFont val="Calibri"/>
        <family val="2"/>
        <scheme val="minor"/>
      </rPr>
      <t>• Up to 4 hours Monday
through Thursday
• Up to 8 hours Friday through
Sunday and Holidays
• Work hours can be between 6 AM
and 10 PM on school night; 6 AM
and 12 AM on non-school days
• Not employed or performing
hazardous duties as defined by
USDOL and NYSDOL</t>
    </r>
  </si>
  <si>
    <r>
      <rPr>
        <b/>
        <sz val="12"/>
        <color theme="1"/>
        <rFont val="Calibri"/>
        <family val="2"/>
        <scheme val="minor"/>
      </rPr>
      <t xml:space="preserve">State and Federal Guidelines:
</t>
    </r>
    <r>
      <rPr>
        <sz val="12"/>
        <color theme="1"/>
        <rFont val="Calibri"/>
        <family val="2"/>
        <scheme val="minor"/>
      </rPr>
      <t>• Up to 8 hours per day
• No more than 48 hours or 6 days
per week
• Work hours can be between
6 AM and 12 AM
• Not employed or performing
hazardous duties as defined by
USDOL and NYSDOL</t>
    </r>
  </si>
  <si>
    <t>z</t>
  </si>
  <si>
    <t>Y</t>
  </si>
  <si>
    <t>Out of School Options</t>
  </si>
  <si>
    <t>14&amp;15 Summer</t>
  </si>
  <si>
    <t>14&amp;15 School</t>
  </si>
  <si>
    <t>N</t>
  </si>
  <si>
    <t>16 &amp; 17 School</t>
  </si>
  <si>
    <t>16 &amp; 17 Non School Days</t>
  </si>
  <si>
    <t>Error Messages</t>
  </si>
  <si>
    <t>Dropdown Options</t>
  </si>
  <si>
    <t>Error Messages - 14 &amp; 15 School Year</t>
  </si>
  <si>
    <t>Error Messages - 16 &amp; 17 School Year</t>
  </si>
  <si>
    <t>! Cannot exceed 8 hours on non-school day</t>
  </si>
  <si>
    <t>! Cannot Exceed 18 hours in a school week.</t>
  </si>
  <si>
    <t>! Cannot exceed 8 hours per day</t>
  </si>
  <si>
    <t>! Cannot exceed 40 hours per week</t>
  </si>
  <si>
    <t>! Cannot exceed 3 hours on school day (unless holiday)</t>
  </si>
  <si>
    <t>! Cannot exceed 8 hours</t>
  </si>
  <si>
    <t>! Cannot exceed 4 hours Mon-Thur</t>
  </si>
  <si>
    <t>! Cannot exceed 48 hours per week</t>
  </si>
  <si>
    <t>! Can work a maximum of 6 days per week</t>
  </si>
  <si>
    <t>WorkDay</t>
  </si>
  <si>
    <t>Meal</t>
  </si>
  <si>
    <t>! * Ensure written parent/guardian &amp; educational authority consent was given when working between 10pm - 12am on day precedent a school day *</t>
  </si>
  <si>
    <t>Attending school when school is in session</t>
  </si>
  <si>
    <t>When school is not in session (Vacation)</t>
  </si>
  <si>
    <t>When school is not in session (Vacation) / Minors not in school</t>
  </si>
  <si>
    <t>Attending School When School Is In Session</t>
  </si>
  <si>
    <t>! * Ensure written parent/guardian  &amp; educational authority consent was given when working till 12am *</t>
  </si>
  <si>
    <t>! Cannot work overnight/have negative hours</t>
  </si>
  <si>
    <t>Disclaimer: This is a resource that should be used to help businesses. It does not apply to all situations. For more information, visit the Department of Labor website (dol.ny.gov) or contact our Division of Labor Standards (LSAsk@labor.ny.gov).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</si>
</sst>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409]h:mm\ AM/PM;@"/>
    <numFmt numFmtId="165" formatCode="0.00\ &quot;hr&quot;"/>
  </numFmts>
  <fonts count="12" x14ac:knownFonts="1">
    <font>
      <sz val="12"/>
      <color theme="1"/>
      <name val="Calibri"/>
      <family val="2"/>
      <scheme val="minor"/>
    </font>
    <font>
      <b/>
      <sz val="16"/>
      <color theme="0"/>
      <name val="Calibri"/>
      <family val="2"/>
      <scheme val="minor"/>
    </font>
    <font>
      <sz val="8"/>
      <name val="Calibri"/>
      <family val="2"/>
      <scheme val="minor"/>
    </font>
    <font>
      <b/>
      <sz val="16"/>
      <color rgb="FF002060"/>
      <name val="Calibri"/>
      <family val="2"/>
      <scheme val="minor"/>
    </font>
    <font>
      <b/>
      <sz val="12"/>
      <color theme="1"/>
      <name val="Calibri"/>
      <family val="2"/>
      <scheme val="minor"/>
    </font>
    <font>
      <i/>
      <sz val="12"/>
      <color theme="1"/>
      <name val="Calibri"/>
      <family val="2"/>
      <scheme val="minor"/>
    </font>
    <font>
      <b/>
      <sz val="12"/>
      <color rgb="FF002060"/>
      <name val="Calibri"/>
      <family val="2"/>
      <scheme val="minor"/>
    </font>
    <font>
      <b/>
      <sz val="14"/>
      <color theme="0"/>
      <name val="Calibri"/>
      <family val="2"/>
      <scheme val="minor"/>
    </font>
    <font>
      <b/>
      <sz val="12"/>
      <color theme="0"/>
      <name val="Calibri"/>
      <family val="2"/>
      <scheme val="minor"/>
    </font>
    <font>
      <b/>
      <i/>
      <sz val="9"/>
      <color rgb="FFC00000"/>
      <name val="Calibri"/>
      <family val="2"/>
      <scheme val="minor"/>
    </font>
    <font>
      <i/>
      <sz val="12"/>
      <color rgb="FF002060"/>
      <name val="Calibri"/>
      <family val="2"/>
      <scheme val="minor"/>
    </font>
    <font>
      <b/>
      <sz val="15"/>
      <color rgb="FF000000"/>
      <name val="Calibri"/>
      <family val="2"/>
      <scheme val="minor"/>
    </font>
  </fonts>
  <fills count="10">
    <fill>
      <patternFill patternType="none"/>
    </fill>
    <fill>
      <patternFill patternType="gray125"/>
    </fill>
    <fill>
      <patternFill patternType="solid">
        <fgColor rgb="FF00206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1" tint="0.499984740745262"/>
        <bgColor indexed="64"/>
      </patternFill>
    </fill>
  </fills>
  <borders count="9">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s>
  <cellStyleXfs count="1">
    <xf numFmtId="0" fontId="0" fillId="0" borderId="0"/>
  </cellStyleXfs>
  <cellXfs count="45">
    <xf numFmtId="0" fontId="0" fillId="0" borderId="0" xfId="0"/>
    <xf numFmtId="0" fontId="0" fillId="0" borderId="0" xfId="0" applyProtection="1">
      <protection locked="0"/>
    </xf>
    <xf numFmtId="0" fontId="0" fillId="0" borderId="0" xfId="0" applyAlignment="1" applyProtection="1">
      <alignment horizontal="left" indent="1"/>
      <protection locked="0"/>
    </xf>
    <xf numFmtId="0" fontId="7" fillId="2" borderId="0" xfId="0" applyFont="1" applyFill="1" applyAlignment="1" applyProtection="1">
      <alignment horizontal="left" vertical="center" indent="1"/>
      <protection locked="0"/>
    </xf>
    <xf numFmtId="0" fontId="7" fillId="2" borderId="0" xfId="0" applyFont="1" applyFill="1" applyAlignment="1" applyProtection="1">
      <alignment vertical="center"/>
      <protection locked="0"/>
    </xf>
    <xf numFmtId="0" fontId="0" fillId="2" borderId="0" xfId="0" applyFill="1" applyAlignment="1" applyProtection="1">
      <alignment horizontal="left" vertical="center" indent="1"/>
      <protection locked="0"/>
    </xf>
    <xf numFmtId="0" fontId="0" fillId="3" borderId="0" xfId="0" applyFill="1" applyAlignment="1" applyProtection="1">
      <alignment horizontal="center" vertical="center"/>
      <protection locked="0"/>
    </xf>
    <xf numFmtId="0" fontId="0" fillId="4" borderId="0" xfId="0" applyFill="1" applyAlignment="1" applyProtection="1">
      <alignment horizontal="center" vertical="center"/>
      <protection locked="0"/>
    </xf>
    <xf numFmtId="0" fontId="0" fillId="2" borderId="0" xfId="0" applyFill="1" applyAlignment="1" applyProtection="1">
      <alignment vertical="center"/>
      <protection locked="0"/>
    </xf>
    <xf numFmtId="164" fontId="0" fillId="0" borderId="1" xfId="0" applyNumberFormat="1" applyBorder="1" applyAlignment="1" applyProtection="1">
      <alignment horizontal="center" vertical="center"/>
      <protection locked="0"/>
    </xf>
    <xf numFmtId="164" fontId="0" fillId="0" borderId="2" xfId="0" applyNumberFormat="1" applyBorder="1" applyAlignment="1" applyProtection="1">
      <alignment horizontal="center" vertical="center"/>
      <protection locked="0"/>
    </xf>
    <xf numFmtId="164" fontId="0" fillId="0" borderId="0" xfId="0" applyNumberFormat="1" applyAlignment="1" applyProtection="1">
      <alignment horizontal="center" vertical="center"/>
      <protection locked="0"/>
    </xf>
    <xf numFmtId="18" fontId="0" fillId="0" borderId="0" xfId="0" applyNumberFormat="1" applyProtection="1">
      <protection locked="0"/>
    </xf>
    <xf numFmtId="0" fontId="8" fillId="8" borderId="0" xfId="0" applyFont="1" applyFill="1" applyProtection="1">
      <protection hidden="1"/>
    </xf>
    <xf numFmtId="0" fontId="0" fillId="0" borderId="0" xfId="0" applyProtection="1">
      <protection hidden="1"/>
    </xf>
    <xf numFmtId="18" fontId="0" fillId="0" borderId="0" xfId="0" applyNumberFormat="1" applyProtection="1">
      <protection hidden="1"/>
    </xf>
    <xf numFmtId="164" fontId="0" fillId="0" borderId="0" xfId="0" applyNumberFormat="1" applyAlignment="1" applyProtection="1">
      <alignment horizontal="center" vertical="center"/>
      <protection hidden="1"/>
    </xf>
    <xf numFmtId="0" fontId="4" fillId="0" borderId="0" xfId="0" applyFont="1" applyProtection="1">
      <protection locked="0"/>
    </xf>
    <xf numFmtId="0" fontId="0" fillId="9" borderId="0" xfId="0" applyFill="1" applyProtection="1">
      <protection locked="0"/>
    </xf>
    <xf numFmtId="0" fontId="0" fillId="0" borderId="6" xfId="0" applyBorder="1" applyProtection="1">
      <protection locked="0"/>
    </xf>
    <xf numFmtId="0" fontId="9" fillId="0" borderId="0" xfId="0" applyFont="1" applyAlignment="1" applyProtection="1">
      <alignment horizontal="left" vertical="center" wrapText="1"/>
      <protection locked="0"/>
    </xf>
    <xf numFmtId="0" fontId="0" fillId="6" borderId="0" xfId="0" applyFill="1"/>
    <xf numFmtId="0" fontId="6" fillId="5" borderId="0" xfId="0" applyFont="1" applyFill="1" applyAlignment="1" applyProtection="1">
      <alignment horizontal="left" vertical="center" indent="1"/>
      <protection locked="0"/>
    </xf>
    <xf numFmtId="0" fontId="10" fillId="5" borderId="7" xfId="0" applyFont="1" applyFill="1" applyBorder="1" applyAlignment="1" applyProtection="1">
      <alignment horizontal="left" vertical="center" indent="1"/>
      <protection locked="0"/>
    </xf>
    <xf numFmtId="0" fontId="6" fillId="0" borderId="0" xfId="0" applyFont="1" applyAlignment="1" applyProtection="1">
      <alignment horizontal="left" vertical="center" indent="1"/>
      <protection locked="0"/>
    </xf>
    <xf numFmtId="0" fontId="10" fillId="0" borderId="7" xfId="0" applyFont="1" applyBorder="1" applyAlignment="1" applyProtection="1">
      <alignment horizontal="left" vertical="center" indent="1"/>
      <protection locked="0"/>
    </xf>
    <xf numFmtId="0" fontId="6" fillId="5" borderId="1" xfId="0" applyFont="1" applyFill="1" applyBorder="1" applyAlignment="1" applyProtection="1">
      <alignment horizontal="left" vertical="center" indent="1"/>
      <protection locked="0"/>
    </xf>
    <xf numFmtId="0" fontId="6" fillId="0" borderId="8" xfId="0" applyFont="1" applyBorder="1" applyAlignment="1" applyProtection="1">
      <alignment horizontal="left" vertical="center" indent="1"/>
      <protection locked="0"/>
    </xf>
    <xf numFmtId="0" fontId="6" fillId="0" borderId="1" xfId="0" applyFont="1" applyBorder="1" applyAlignment="1" applyProtection="1">
      <alignment horizontal="left" vertical="center" indent="1"/>
      <protection locked="0"/>
    </xf>
    <xf numFmtId="0" fontId="6" fillId="5" borderId="8" xfId="0" applyFont="1" applyFill="1" applyBorder="1" applyAlignment="1" applyProtection="1">
      <alignment horizontal="left" vertical="center" indent="1"/>
      <protection locked="0"/>
    </xf>
    <xf numFmtId="0" fontId="4" fillId="0" borderId="0" xfId="0" applyFont="1" applyProtection="1">
      <protection hidden="1"/>
    </xf>
    <xf numFmtId="0" fontId="11" fillId="6" borderId="0" xfId="0" applyFont="1" applyFill="1" applyAlignment="1">
      <alignment horizontal="center"/>
    </xf>
    <xf numFmtId="0" fontId="9" fillId="0" borderId="0" xfId="0" applyFont="1" applyAlignment="1">
      <alignment horizontal="left" vertical="center" wrapText="1"/>
    </xf>
    <xf numFmtId="0" fontId="1" fillId="2" borderId="0" xfId="0" applyFont="1" applyFill="1" applyAlignment="1" applyProtection="1">
      <alignment horizontal="center"/>
      <protection locked="0"/>
    </xf>
    <xf numFmtId="165" fontId="5" fillId="6" borderId="7" xfId="0" applyNumberFormat="1" applyFont="1" applyFill="1" applyBorder="1" applyAlignment="1" applyProtection="1">
      <alignment horizontal="center" vertical="center"/>
      <protection hidden="1"/>
    </xf>
    <xf numFmtId="165" fontId="5" fillId="6" borderId="3" xfId="0" applyNumberFormat="1" applyFont="1" applyFill="1" applyBorder="1" applyAlignment="1" applyProtection="1">
      <alignment horizontal="center" vertical="center"/>
      <protection hidden="1"/>
    </xf>
    <xf numFmtId="0" fontId="6" fillId="7" borderId="4" xfId="0" applyFont="1" applyFill="1" applyBorder="1" applyAlignment="1" applyProtection="1">
      <alignment horizontal="left" vertical="center" indent="1"/>
      <protection locked="0"/>
    </xf>
    <xf numFmtId="165" fontId="0" fillId="0" borderId="1" xfId="0" applyNumberFormat="1" applyBorder="1" applyAlignment="1" applyProtection="1">
      <alignment horizontal="center" vertical="center"/>
      <protection hidden="1"/>
    </xf>
    <xf numFmtId="0" fontId="6" fillId="5" borderId="4" xfId="0" applyFont="1" applyFill="1" applyBorder="1" applyAlignment="1" applyProtection="1">
      <alignment horizontal="left" vertical="center" indent="1"/>
      <protection locked="0"/>
    </xf>
    <xf numFmtId="0" fontId="6" fillId="5" borderId="5" xfId="0" applyFont="1" applyFill="1" applyBorder="1" applyAlignment="1" applyProtection="1">
      <alignment horizontal="left" vertical="center" indent="1"/>
      <protection locked="0"/>
    </xf>
    <xf numFmtId="0" fontId="3" fillId="0" borderId="0" xfId="0" applyFont="1" applyAlignment="1" applyProtection="1">
      <alignment horizontal="left" vertical="center" indent="1"/>
      <protection locked="0"/>
    </xf>
    <xf numFmtId="0" fontId="0" fillId="0" borderId="0" xfId="0" applyAlignment="1" applyProtection="1">
      <alignment horizontal="left" vertical="center" wrapText="1" indent="3"/>
      <protection locked="0"/>
    </xf>
    <xf numFmtId="0" fontId="7" fillId="2" borderId="0" xfId="0" applyFont="1" applyFill="1" applyAlignment="1" applyProtection="1">
      <alignment horizontal="center" vertical="center"/>
      <protection locked="0"/>
    </xf>
    <xf numFmtId="0" fontId="6" fillId="5" borderId="3" xfId="0" applyFont="1" applyFill="1" applyBorder="1" applyAlignment="1" applyProtection="1">
      <alignment horizontal="left" vertical="center" indent="1"/>
      <protection locked="0"/>
    </xf>
    <xf numFmtId="0" fontId="0" fillId="0" borderId="0" xfId="0" applyAlignment="1" applyProtection="1">
      <alignment horizontal="left" vertical="center" indent="3"/>
      <protection locked="0"/>
    </xf>
  </cellXfs>
  <cellStyles count="1">
    <cellStyle name="Normal" xfId="0" builtinId="0"/>
  </cellStyles>
  <dxfs count="13">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ill>
        <patternFill>
          <fgColor theme="0"/>
        </patternFill>
      </fill>
    </dxf>
    <dxf>
      <font>
        <color rgb="FF9C0006"/>
      </font>
      <fill>
        <patternFill>
          <bgColor rgb="FFFFC7CE"/>
        </patternFill>
      </fill>
    </dxf>
  </dxfs>
  <tableStyles count="1" defaultTableStyle="TableStyleMedium2" defaultPivotStyle="PivotStyleLight16">
    <tableStyle name="Table Style 1" pivot="0" count="0" xr9:uid="{13480972-3907-794F-B8BC-6D53570A27C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738AB-960A-9F41-A63A-AFCDA9A0FEC9}">
  <dimension ref="B2:AL85"/>
  <sheetViews>
    <sheetView tabSelected="1" zoomScaleNormal="100" workbookViewId="0">
      <selection activeCell="AS14" sqref="AS14"/>
    </sheetView>
  </sheetViews>
  <sheetFormatPr baseColWidth="10" defaultColWidth="10.83203125" defaultRowHeight="16" x14ac:dyDescent="0.2"/>
  <cols>
    <col min="1" max="1" width="3.1640625" style="1" customWidth="1"/>
    <col min="2" max="2" width="41.6640625" style="2" customWidth="1"/>
    <col min="3" max="3" width="12.1640625" style="2" customWidth="1"/>
    <col min="4" max="4" width="10.83203125" style="1" customWidth="1"/>
    <col min="5" max="5" width="12" style="1" customWidth="1"/>
    <col min="6" max="10" width="10.83203125" style="1"/>
    <col min="11" max="11" width="10.83203125" style="1" customWidth="1"/>
    <col min="12" max="17" width="11.6640625" style="1" customWidth="1"/>
    <col min="18" max="18" width="14.33203125" style="1" customWidth="1"/>
    <col min="19" max="19" width="39.5" style="20" customWidth="1"/>
    <col min="20" max="24" width="10.83203125" style="1"/>
    <col min="25" max="25" width="23.33203125" style="14" hidden="1" customWidth="1"/>
    <col min="26" max="26" width="18.6640625" style="14" hidden="1" customWidth="1"/>
    <col min="27" max="27" width="15.83203125" style="14" hidden="1" customWidth="1"/>
    <col min="28" max="28" width="15.1640625" style="14" hidden="1" customWidth="1"/>
    <col min="29" max="29" width="22.1640625" style="14" hidden="1" customWidth="1"/>
    <col min="30" max="30" width="10.83203125" style="1" hidden="1" customWidth="1"/>
    <col min="31" max="31" width="20.33203125" style="1" hidden="1" customWidth="1"/>
    <col min="32" max="32" width="26" style="1" hidden="1" customWidth="1"/>
    <col min="33" max="35" width="32.1640625" style="1" hidden="1" customWidth="1"/>
    <col min="36" max="37" width="23.83203125" style="1" hidden="1" customWidth="1"/>
    <col min="38" max="38" width="10.83203125" style="1" hidden="1" customWidth="1"/>
    <col min="39" max="39" width="10.83203125" style="1" customWidth="1"/>
    <col min="40" max="40" width="61.33203125" style="1" customWidth="1"/>
    <col min="41" max="16384" width="10.83203125" style="1"/>
  </cols>
  <sheetData>
    <row r="2" spans="2:36" ht="20" x14ac:dyDescent="0.25">
      <c r="B2" s="31" t="s">
        <v>47</v>
      </c>
      <c r="C2" s="31"/>
      <c r="D2" s="31"/>
      <c r="E2" s="31"/>
      <c r="F2" s="31"/>
      <c r="G2" s="31"/>
      <c r="H2" s="31"/>
      <c r="I2" s="31"/>
      <c r="J2" s="31"/>
      <c r="K2" s="31"/>
      <c r="L2" s="31"/>
      <c r="M2" s="31"/>
      <c r="N2" s="31"/>
      <c r="O2" s="31"/>
      <c r="P2" s="31"/>
      <c r="Q2" s="31"/>
      <c r="R2" s="31"/>
      <c r="S2" s="31"/>
      <c r="T2" s="31"/>
      <c r="U2" s="31"/>
      <c r="V2" s="31"/>
      <c r="W2" s="31"/>
      <c r="X2" s="31"/>
    </row>
    <row r="3" spans="2:36" x14ac:dyDescent="0.2">
      <c r="Y3" s="17" t="s">
        <v>26</v>
      </c>
      <c r="AE3" s="17" t="s">
        <v>25</v>
      </c>
    </row>
    <row r="4" spans="2:36" ht="21" x14ac:dyDescent="0.25">
      <c r="B4" s="33" t="s">
        <v>9</v>
      </c>
      <c r="C4" s="33"/>
      <c r="D4" s="33"/>
      <c r="E4" s="33"/>
      <c r="F4" s="33"/>
      <c r="G4" s="33"/>
      <c r="H4" s="33"/>
      <c r="I4" s="33"/>
      <c r="J4" s="33"/>
      <c r="K4" s="33"/>
      <c r="L4" s="33"/>
      <c r="M4" s="33"/>
      <c r="N4" s="33"/>
      <c r="O4" s="33"/>
      <c r="P4" s="33"/>
      <c r="Q4" s="33"/>
      <c r="R4" s="33"/>
      <c r="S4" s="33"/>
      <c r="T4" s="33"/>
      <c r="U4" s="33"/>
      <c r="V4" s="33"/>
      <c r="W4" s="33"/>
      <c r="Y4" s="13" t="s">
        <v>19</v>
      </c>
      <c r="Z4" s="13" t="s">
        <v>21</v>
      </c>
      <c r="AA4" s="13" t="s">
        <v>20</v>
      </c>
      <c r="AB4" s="13" t="s">
        <v>23</v>
      </c>
      <c r="AC4" s="13" t="s">
        <v>24</v>
      </c>
      <c r="AE4" s="19"/>
      <c r="AF4" s="19"/>
      <c r="AG4" s="19"/>
      <c r="AH4" s="19"/>
      <c r="AI4" s="19"/>
      <c r="AJ4" s="19"/>
    </row>
    <row r="5" spans="2:36" x14ac:dyDescent="0.2">
      <c r="T5" s="41" t="s">
        <v>13</v>
      </c>
      <c r="U5" s="44"/>
      <c r="V5" s="44"/>
      <c r="W5" s="44"/>
      <c r="Y5" s="14" t="s">
        <v>18</v>
      </c>
      <c r="Z5" s="15">
        <v>0.29166666666666669</v>
      </c>
      <c r="AA5" s="15">
        <v>0.29166666666666669</v>
      </c>
      <c r="AB5" s="15">
        <v>0.25</v>
      </c>
      <c r="AC5" s="15">
        <v>0.25</v>
      </c>
      <c r="AD5" s="12"/>
    </row>
    <row r="6" spans="2:36" ht="21" x14ac:dyDescent="0.2">
      <c r="B6" s="40" t="s">
        <v>44</v>
      </c>
      <c r="C6" s="40"/>
      <c r="D6" s="40"/>
      <c r="E6" s="40"/>
      <c r="F6" s="40"/>
      <c r="G6" s="40"/>
      <c r="H6" s="40"/>
      <c r="I6" s="40"/>
      <c r="J6" s="40"/>
      <c r="K6" s="40"/>
      <c r="L6" s="40"/>
      <c r="M6" s="40"/>
      <c r="N6" s="40"/>
      <c r="O6" s="40"/>
      <c r="P6" s="40"/>
      <c r="Q6" s="40"/>
      <c r="R6" s="40"/>
      <c r="T6" s="44"/>
      <c r="U6" s="44"/>
      <c r="V6" s="44"/>
      <c r="W6" s="44"/>
      <c r="Y6" s="14" t="s">
        <v>22</v>
      </c>
      <c r="Z6" s="15">
        <f>Z5+TIME(0,30,0)</f>
        <v>0.3125</v>
      </c>
      <c r="AA6" s="15">
        <f>AA5+TIME(0,30,0)</f>
        <v>0.3125</v>
      </c>
      <c r="AB6" s="15">
        <f t="shared" ref="AB6:AC8" si="0">AB5+TIME(0,30,0)</f>
        <v>0.27083333333333331</v>
      </c>
      <c r="AC6" s="15">
        <f t="shared" si="0"/>
        <v>0.27083333333333331</v>
      </c>
      <c r="AD6" s="12"/>
    </row>
    <row r="7" spans="2:36" ht="19" x14ac:dyDescent="0.2">
      <c r="B7" s="3" t="s">
        <v>0</v>
      </c>
      <c r="C7" s="3"/>
      <c r="D7" s="42" t="s">
        <v>1</v>
      </c>
      <c r="E7" s="42"/>
      <c r="F7" s="42" t="s">
        <v>2</v>
      </c>
      <c r="G7" s="42"/>
      <c r="H7" s="42" t="s">
        <v>3</v>
      </c>
      <c r="I7" s="42"/>
      <c r="J7" s="42" t="s">
        <v>4</v>
      </c>
      <c r="K7" s="42"/>
      <c r="L7" s="42" t="s">
        <v>5</v>
      </c>
      <c r="M7" s="42"/>
      <c r="N7" s="42" t="s">
        <v>6</v>
      </c>
      <c r="O7" s="42"/>
      <c r="P7" s="42" t="s">
        <v>7</v>
      </c>
      <c r="Q7" s="42"/>
      <c r="R7" s="4" t="s">
        <v>8</v>
      </c>
      <c r="T7" s="44"/>
      <c r="U7" s="44"/>
      <c r="V7" s="44"/>
      <c r="W7" s="44"/>
      <c r="Z7" s="15">
        <f t="shared" ref="Z7:Z8" si="1">Z6+TIME(0,30,0)</f>
        <v>0.33333333333333331</v>
      </c>
      <c r="AA7" s="15">
        <f t="shared" ref="AA7:AA8" si="2">AA6+TIME(0,30,0)</f>
        <v>0.33333333333333331</v>
      </c>
      <c r="AB7" s="15">
        <f t="shared" si="0"/>
        <v>0.29166666666666663</v>
      </c>
      <c r="AC7" s="15">
        <f t="shared" si="0"/>
        <v>0.29166666666666663</v>
      </c>
      <c r="AE7" s="17" t="s">
        <v>27</v>
      </c>
    </row>
    <row r="8" spans="2:36" x14ac:dyDescent="0.2">
      <c r="B8" s="5"/>
      <c r="C8" s="5"/>
      <c r="D8" s="6" t="s">
        <v>10</v>
      </c>
      <c r="E8" s="7" t="s">
        <v>11</v>
      </c>
      <c r="F8" s="6" t="s">
        <v>10</v>
      </c>
      <c r="G8" s="7" t="s">
        <v>11</v>
      </c>
      <c r="H8" s="6" t="s">
        <v>10</v>
      </c>
      <c r="I8" s="7" t="s">
        <v>11</v>
      </c>
      <c r="J8" s="6" t="s">
        <v>10</v>
      </c>
      <c r="K8" s="7" t="s">
        <v>11</v>
      </c>
      <c r="L8" s="6" t="s">
        <v>10</v>
      </c>
      <c r="M8" s="7" t="s">
        <v>11</v>
      </c>
      <c r="N8" s="6" t="s">
        <v>10</v>
      </c>
      <c r="O8" s="7" t="s">
        <v>11</v>
      </c>
      <c r="P8" s="6" t="s">
        <v>10</v>
      </c>
      <c r="Q8" s="7" t="s">
        <v>11</v>
      </c>
      <c r="R8" s="8"/>
      <c r="T8" s="44"/>
      <c r="U8" s="44"/>
      <c r="V8" s="44"/>
      <c r="W8" s="44"/>
      <c r="Z8" s="15">
        <f t="shared" si="1"/>
        <v>0.35416666666666663</v>
      </c>
      <c r="AA8" s="15">
        <f t="shared" si="2"/>
        <v>0.35416666666666663</v>
      </c>
      <c r="AB8" s="15">
        <f t="shared" si="0"/>
        <v>0.31249999999999994</v>
      </c>
      <c r="AC8" s="15">
        <f t="shared" si="0"/>
        <v>0.31249999999999994</v>
      </c>
      <c r="AE8" s="18" t="s">
        <v>33</v>
      </c>
      <c r="AF8" s="18" t="s">
        <v>29</v>
      </c>
      <c r="AG8" s="18" t="s">
        <v>30</v>
      </c>
      <c r="AH8" s="18" t="s">
        <v>32</v>
      </c>
      <c r="AI8" s="18" t="s">
        <v>37</v>
      </c>
      <c r="AJ8" s="18" t="s">
        <v>46</v>
      </c>
    </row>
    <row r="9" spans="2:36" x14ac:dyDescent="0.2">
      <c r="B9" s="43"/>
      <c r="C9" s="22" t="s">
        <v>38</v>
      </c>
      <c r="D9" s="9"/>
      <c r="E9" s="10"/>
      <c r="F9" s="9"/>
      <c r="G9" s="10"/>
      <c r="H9" s="9"/>
      <c r="I9" s="10"/>
      <c r="J9" s="9"/>
      <c r="K9" s="10"/>
      <c r="L9" s="9"/>
      <c r="M9" s="10"/>
      <c r="N9" s="9"/>
      <c r="O9" s="10"/>
      <c r="P9" s="9"/>
      <c r="Q9" s="10"/>
      <c r="R9" s="37">
        <f>SUM(D11:Q11)</f>
        <v>0</v>
      </c>
      <c r="S9" s="32" t="str">
        <f>_xlfn.TEXTJOIN(CHAR(10),TRUE,AE9:AJ9)</f>
        <v/>
      </c>
      <c r="T9" s="44"/>
      <c r="U9" s="44"/>
      <c r="V9" s="44"/>
      <c r="W9" s="44"/>
      <c r="Z9" s="15">
        <f>Z8+TIME(0,30,0)</f>
        <v>0.37499999999999994</v>
      </c>
      <c r="AA9" s="15">
        <f>AA8+TIME(0,30,0)</f>
        <v>0.37499999999999994</v>
      </c>
      <c r="AB9" s="15">
        <f>AB8+TIME(0,30,0)</f>
        <v>0.33333333333333326</v>
      </c>
      <c r="AC9" s="15">
        <f t="shared" ref="AC9" si="3">AC8+TIME(0,30,0)</f>
        <v>0.33333333333333326</v>
      </c>
      <c r="AE9" s="21" t="str">
        <f>IF(COUNTIF(F11:O11,"&gt;="&amp;3)&gt;0,$AE$8,"")</f>
        <v/>
      </c>
      <c r="AF9" s="21" t="str">
        <f>IF(COUNTIF(D11:Q11,"&gt;="&amp;8)&gt;0,$AF$8,"")</f>
        <v/>
      </c>
      <c r="AG9" s="21" t="str">
        <f>IF(R9&gt;=40,$AG$8,"")</f>
        <v/>
      </c>
      <c r="AH9" s="21" t="str">
        <f>IF(R9&gt;=40,$AH$8,"")</f>
        <v/>
      </c>
      <c r="AI9" s="21" t="str">
        <f>IF(COUNTIF(D11:Q11,"&gt;="&amp;0)&gt;6,$AI$8,"")</f>
        <v/>
      </c>
      <c r="AJ9" s="21" t="str">
        <f>IF(COUNTIF(D11:Q11,"&lt;"&amp;-0.01)&gt;0,$AJ$8,"")</f>
        <v/>
      </c>
    </row>
    <row r="10" spans="2:36" x14ac:dyDescent="0.2">
      <c r="B10" s="43"/>
      <c r="C10" s="22" t="s">
        <v>39</v>
      </c>
      <c r="D10" s="9"/>
      <c r="E10" s="10"/>
      <c r="F10" s="9"/>
      <c r="G10" s="10"/>
      <c r="H10" s="9"/>
      <c r="I10" s="10"/>
      <c r="J10" s="9"/>
      <c r="K10" s="10"/>
      <c r="L10" s="9"/>
      <c r="M10" s="10"/>
      <c r="N10" s="9"/>
      <c r="O10" s="10"/>
      <c r="P10" s="9"/>
      <c r="Q10" s="10"/>
      <c r="R10" s="37"/>
      <c r="S10" s="32"/>
      <c r="T10" s="44"/>
      <c r="U10" s="44"/>
      <c r="V10" s="44"/>
      <c r="W10" s="44"/>
      <c r="Z10" s="15">
        <f t="shared" ref="Z10:Z28" si="4">Z9+TIME(0,30,0)</f>
        <v>0.39583333333333326</v>
      </c>
      <c r="AA10" s="15">
        <f t="shared" ref="AA10:AA28" si="5">AA9+TIME(0,30,0)</f>
        <v>0.39583333333333326</v>
      </c>
      <c r="AB10" s="15">
        <f t="shared" ref="AB10:AC28" si="6">AB9+TIME(0,30,0)</f>
        <v>0.35416666666666657</v>
      </c>
      <c r="AC10" s="15">
        <f t="shared" si="6"/>
        <v>0.35416666666666657</v>
      </c>
      <c r="AE10" s="21" t="str">
        <f t="shared" ref="AE10:AE24" si="7">IF(COUNTIF(F12:O12,"&gt;="&amp;3)&gt;0,$AE$8,"")</f>
        <v/>
      </c>
      <c r="AF10" s="21" t="str">
        <f t="shared" ref="AF10:AF24" si="8">IF(COUNTIF(D12:Q12,"&gt;="&amp;8)&gt;0,$AF$8,"")</f>
        <v/>
      </c>
      <c r="AG10" s="21" t="str">
        <f t="shared" ref="AG10:AG24" si="9">IF(R10&gt;=40,$AG$8,"")</f>
        <v/>
      </c>
      <c r="AH10" s="21" t="str">
        <f t="shared" ref="AH10:AH24" si="10">IF(R10&gt;=40,$AH$8,"")</f>
        <v/>
      </c>
      <c r="AI10" s="21" t="str">
        <f t="shared" ref="AI10:AI24" si="11">IF(COUNTIF(D12:Q12,"&gt;="&amp;0)&gt;6,$AI$8,"")</f>
        <v/>
      </c>
      <c r="AJ10" s="21" t="str">
        <f t="shared" ref="AJ10:AJ24" si="12">IF(COUNTIF(D12:Q12,"&lt;"&amp;-0.01)&gt;0,$AJ$8,"")</f>
        <v/>
      </c>
    </row>
    <row r="11" spans="2:36" x14ac:dyDescent="0.2">
      <c r="B11" s="38"/>
      <c r="C11" s="23" t="s">
        <v>8</v>
      </c>
      <c r="D11" s="34" t="str">
        <f>IF(E9=""," ",((E9-D9)*24)-((E10-D10)*24))</f>
        <v xml:space="preserve"> </v>
      </c>
      <c r="E11" s="35"/>
      <c r="F11" s="34" t="str">
        <f>IF(G9=""," ",((G9-F9)*24)-((G10-F10)*24))</f>
        <v xml:space="preserve"> </v>
      </c>
      <c r="G11" s="35"/>
      <c r="H11" s="34" t="str">
        <f>IF(I9=""," ",((I9-H9)*24)-((I10-H10)*24))</f>
        <v xml:space="preserve"> </v>
      </c>
      <c r="I11" s="35"/>
      <c r="J11" s="34" t="str">
        <f>IF(K9=""," ",((K9-J9)*24)-((K10-J10)*24))</f>
        <v xml:space="preserve"> </v>
      </c>
      <c r="K11" s="35"/>
      <c r="L11" s="34" t="str">
        <f>IF(M9=""," ",((M9-L9)*24)-((M10-L10)*24))</f>
        <v xml:space="preserve"> </v>
      </c>
      <c r="M11" s="35"/>
      <c r="N11" s="34" t="str">
        <f>IF(O9=""," ",((O9-N9)*24)-((O10-N10)*24))</f>
        <v xml:space="preserve"> </v>
      </c>
      <c r="O11" s="35"/>
      <c r="P11" s="34" t="str">
        <f>IF(Q9=""," ",((Q9-P9)*24)-((Q10-P10)*24))</f>
        <v xml:space="preserve"> </v>
      </c>
      <c r="Q11" s="35"/>
      <c r="R11" s="37"/>
      <c r="S11" s="32"/>
      <c r="T11" s="44"/>
      <c r="U11" s="44"/>
      <c r="V11" s="44"/>
      <c r="W11" s="44"/>
      <c r="Z11" s="15">
        <f t="shared" si="4"/>
        <v>0.41666666666666657</v>
      </c>
      <c r="AA11" s="15">
        <f t="shared" si="5"/>
        <v>0.41666666666666657</v>
      </c>
      <c r="AB11" s="15">
        <f t="shared" si="6"/>
        <v>0.37499999999999989</v>
      </c>
      <c r="AC11" s="15">
        <f t="shared" si="6"/>
        <v>0.37499999999999989</v>
      </c>
      <c r="AE11" s="21" t="str">
        <f t="shared" si="7"/>
        <v/>
      </c>
      <c r="AF11" s="21" t="str">
        <f t="shared" si="8"/>
        <v/>
      </c>
      <c r="AG11" s="21" t="str">
        <f t="shared" si="9"/>
        <v/>
      </c>
      <c r="AH11" s="21" t="str">
        <f t="shared" si="10"/>
        <v/>
      </c>
      <c r="AI11" s="21" t="str">
        <f t="shared" si="11"/>
        <v/>
      </c>
      <c r="AJ11" s="21" t="str">
        <f t="shared" si="12"/>
        <v/>
      </c>
    </row>
    <row r="12" spans="2:36" x14ac:dyDescent="0.2">
      <c r="B12" s="36"/>
      <c r="C12" s="24" t="s">
        <v>38</v>
      </c>
      <c r="D12" s="9"/>
      <c r="E12" s="10"/>
      <c r="F12" s="9"/>
      <c r="G12" s="10"/>
      <c r="H12" s="9"/>
      <c r="I12" s="10"/>
      <c r="J12" s="9"/>
      <c r="K12" s="10"/>
      <c r="L12" s="9"/>
      <c r="M12" s="10"/>
      <c r="N12" s="9"/>
      <c r="O12" s="10"/>
      <c r="P12" s="9"/>
      <c r="Q12" s="10"/>
      <c r="R12" s="37">
        <f>SUM(D14:Q14)</f>
        <v>0</v>
      </c>
      <c r="S12" s="32" t="str">
        <f t="shared" ref="S12" si="13">_xlfn.TEXTJOIN(CHAR(10),TRUE,AE12:AJ12)</f>
        <v/>
      </c>
      <c r="T12" s="44"/>
      <c r="U12" s="44"/>
      <c r="V12" s="44"/>
      <c r="W12" s="44"/>
      <c r="Z12" s="15">
        <f t="shared" si="4"/>
        <v>0.43749999999999989</v>
      </c>
      <c r="AA12" s="15">
        <f t="shared" si="5"/>
        <v>0.43749999999999989</v>
      </c>
      <c r="AB12" s="15">
        <f t="shared" si="6"/>
        <v>0.3958333333333332</v>
      </c>
      <c r="AC12" s="15">
        <f t="shared" si="6"/>
        <v>0.3958333333333332</v>
      </c>
      <c r="AE12" s="21" t="str">
        <f t="shared" si="7"/>
        <v/>
      </c>
      <c r="AF12" s="21" t="str">
        <f t="shared" si="8"/>
        <v/>
      </c>
      <c r="AG12" s="21" t="str">
        <f t="shared" si="9"/>
        <v/>
      </c>
      <c r="AH12" s="21" t="str">
        <f t="shared" si="10"/>
        <v/>
      </c>
      <c r="AI12" s="21" t="str">
        <f t="shared" si="11"/>
        <v/>
      </c>
      <c r="AJ12" s="21" t="str">
        <f t="shared" si="12"/>
        <v/>
      </c>
    </row>
    <row r="13" spans="2:36" x14ac:dyDescent="0.2">
      <c r="B13" s="36"/>
      <c r="C13" s="24" t="s">
        <v>39</v>
      </c>
      <c r="D13" s="9"/>
      <c r="E13" s="10"/>
      <c r="F13" s="9"/>
      <c r="G13" s="10"/>
      <c r="H13" s="9"/>
      <c r="I13" s="10"/>
      <c r="J13" s="9"/>
      <c r="K13" s="10"/>
      <c r="L13" s="9"/>
      <c r="M13" s="10"/>
      <c r="N13" s="9"/>
      <c r="O13" s="10"/>
      <c r="P13" s="9"/>
      <c r="Q13" s="10"/>
      <c r="R13" s="37"/>
      <c r="S13" s="32"/>
      <c r="T13" s="44"/>
      <c r="U13" s="44"/>
      <c r="V13" s="44"/>
      <c r="W13" s="44"/>
      <c r="Z13" s="15">
        <f t="shared" si="4"/>
        <v>0.4583333333333332</v>
      </c>
      <c r="AA13" s="15">
        <f t="shared" si="5"/>
        <v>0.4583333333333332</v>
      </c>
      <c r="AB13" s="15">
        <f t="shared" si="6"/>
        <v>0.41666666666666652</v>
      </c>
      <c r="AC13" s="15">
        <f t="shared" si="6"/>
        <v>0.41666666666666652</v>
      </c>
      <c r="AE13" s="21" t="str">
        <f t="shared" si="7"/>
        <v/>
      </c>
      <c r="AF13" s="21" t="str">
        <f t="shared" si="8"/>
        <v/>
      </c>
      <c r="AG13" s="21" t="str">
        <f t="shared" si="9"/>
        <v/>
      </c>
      <c r="AH13" s="21" t="str">
        <f t="shared" si="10"/>
        <v/>
      </c>
      <c r="AI13" s="21" t="str">
        <f t="shared" si="11"/>
        <v/>
      </c>
      <c r="AJ13" s="21" t="str">
        <f t="shared" si="12"/>
        <v/>
      </c>
    </row>
    <row r="14" spans="2:36" x14ac:dyDescent="0.2">
      <c r="B14" s="36"/>
      <c r="C14" s="25" t="s">
        <v>8</v>
      </c>
      <c r="D14" s="34" t="str">
        <f>IF(E12=""," ",((E12-D12)*24)-((E13-D13)*24))</f>
        <v xml:space="preserve"> </v>
      </c>
      <c r="E14" s="35"/>
      <c r="F14" s="34" t="str">
        <f>IF(G12=""," ",((G12-F12)*24)-((G13-F13)*24))</f>
        <v xml:space="preserve"> </v>
      </c>
      <c r="G14" s="35"/>
      <c r="H14" s="34" t="str">
        <f>IF(I12=""," ",((I12-H12)*24)-((I13-H13)*24))</f>
        <v xml:space="preserve"> </v>
      </c>
      <c r="I14" s="35"/>
      <c r="J14" s="34" t="str">
        <f>IF(K12=""," ",((K12-J12)*24)-((K13-J13)*24))</f>
        <v xml:space="preserve"> </v>
      </c>
      <c r="K14" s="35"/>
      <c r="L14" s="34" t="str">
        <f>IF(M12=""," ",((M12-L12)*24)-((M13-L13)*24))</f>
        <v xml:space="preserve"> </v>
      </c>
      <c r="M14" s="35"/>
      <c r="N14" s="34" t="str">
        <f>IF(O12=""," ",((O12-N12)*24)-((O13-N13)*24))</f>
        <v xml:space="preserve"> </v>
      </c>
      <c r="O14" s="35"/>
      <c r="P14" s="34" t="str">
        <f>IF(Q12=""," ",((Q12-P12)*24)-((Q13-P13)*24))</f>
        <v xml:space="preserve"> </v>
      </c>
      <c r="Q14" s="35"/>
      <c r="R14" s="37"/>
      <c r="S14" s="32"/>
      <c r="T14" s="44"/>
      <c r="U14" s="44"/>
      <c r="V14" s="44"/>
      <c r="W14" s="44"/>
      <c r="Z14" s="15">
        <f t="shared" si="4"/>
        <v>0.47916666666666652</v>
      </c>
      <c r="AA14" s="15">
        <f t="shared" si="5"/>
        <v>0.47916666666666652</v>
      </c>
      <c r="AB14" s="15">
        <f t="shared" si="6"/>
        <v>0.43749999999999983</v>
      </c>
      <c r="AC14" s="15">
        <f t="shared" si="6"/>
        <v>0.43749999999999983</v>
      </c>
      <c r="AE14" s="21" t="str">
        <f t="shared" si="7"/>
        <v/>
      </c>
      <c r="AF14" s="21" t="str">
        <f t="shared" si="8"/>
        <v/>
      </c>
      <c r="AG14" s="21" t="str">
        <f t="shared" si="9"/>
        <v/>
      </c>
      <c r="AH14" s="21" t="str">
        <f t="shared" si="10"/>
        <v/>
      </c>
      <c r="AI14" s="21" t="str">
        <f t="shared" si="11"/>
        <v/>
      </c>
      <c r="AJ14" s="21" t="str">
        <f t="shared" si="12"/>
        <v/>
      </c>
    </row>
    <row r="15" spans="2:36" x14ac:dyDescent="0.2">
      <c r="B15" s="38"/>
      <c r="C15" s="22" t="s">
        <v>38</v>
      </c>
      <c r="D15" s="9"/>
      <c r="E15" s="10"/>
      <c r="F15" s="9"/>
      <c r="G15" s="10"/>
      <c r="H15" s="9"/>
      <c r="I15" s="10"/>
      <c r="J15" s="9"/>
      <c r="K15" s="10"/>
      <c r="L15" s="9"/>
      <c r="M15" s="10"/>
      <c r="N15" s="9"/>
      <c r="O15" s="10"/>
      <c r="P15" s="9"/>
      <c r="Q15" s="10"/>
      <c r="R15" s="37">
        <f>SUM(D17:Q17)</f>
        <v>0</v>
      </c>
      <c r="S15" s="32" t="str">
        <f t="shared" ref="S15" si="14">_xlfn.TEXTJOIN(CHAR(10),TRUE,AE15:AJ15)</f>
        <v/>
      </c>
      <c r="T15" s="44"/>
      <c r="U15" s="44"/>
      <c r="V15" s="44"/>
      <c r="W15" s="44"/>
      <c r="Z15" s="15">
        <f t="shared" si="4"/>
        <v>0.49999999999999983</v>
      </c>
      <c r="AA15" s="15">
        <f t="shared" si="5"/>
        <v>0.49999999999999983</v>
      </c>
      <c r="AB15" s="15">
        <f t="shared" si="6"/>
        <v>0.45833333333333315</v>
      </c>
      <c r="AC15" s="15">
        <f t="shared" si="6"/>
        <v>0.45833333333333315</v>
      </c>
      <c r="AE15" s="21" t="str">
        <f t="shared" si="7"/>
        <v/>
      </c>
      <c r="AF15" s="21" t="str">
        <f t="shared" si="8"/>
        <v/>
      </c>
      <c r="AG15" s="21" t="str">
        <f t="shared" si="9"/>
        <v/>
      </c>
      <c r="AH15" s="21" t="str">
        <f t="shared" si="10"/>
        <v/>
      </c>
      <c r="AI15" s="21" t="str">
        <f t="shared" si="11"/>
        <v/>
      </c>
      <c r="AJ15" s="21" t="str">
        <f t="shared" si="12"/>
        <v/>
      </c>
    </row>
    <row r="16" spans="2:36" x14ac:dyDescent="0.2">
      <c r="B16" s="43"/>
      <c r="C16" s="22" t="s">
        <v>39</v>
      </c>
      <c r="D16" s="9"/>
      <c r="E16" s="10"/>
      <c r="F16" s="9"/>
      <c r="G16" s="10"/>
      <c r="H16" s="9"/>
      <c r="I16" s="10"/>
      <c r="J16" s="9"/>
      <c r="K16" s="10"/>
      <c r="L16" s="9"/>
      <c r="M16" s="10"/>
      <c r="N16" s="9"/>
      <c r="O16" s="10"/>
      <c r="P16" s="9"/>
      <c r="Q16" s="10"/>
      <c r="R16" s="37"/>
      <c r="S16" s="32"/>
      <c r="T16" s="44"/>
      <c r="U16" s="44"/>
      <c r="V16" s="44"/>
      <c r="W16" s="44"/>
      <c r="Z16" s="15">
        <f t="shared" si="4"/>
        <v>0.52083333333333315</v>
      </c>
      <c r="AA16" s="15">
        <f t="shared" si="5"/>
        <v>0.52083333333333315</v>
      </c>
      <c r="AB16" s="15">
        <f t="shared" si="6"/>
        <v>0.47916666666666646</v>
      </c>
      <c r="AC16" s="15">
        <f t="shared" si="6"/>
        <v>0.47916666666666646</v>
      </c>
      <c r="AE16" s="21" t="str">
        <f t="shared" si="7"/>
        <v/>
      </c>
      <c r="AF16" s="21" t="str">
        <f t="shared" si="8"/>
        <v/>
      </c>
      <c r="AG16" s="21" t="str">
        <f t="shared" si="9"/>
        <v/>
      </c>
      <c r="AH16" s="21" t="str">
        <f t="shared" si="10"/>
        <v/>
      </c>
      <c r="AI16" s="21" t="str">
        <f t="shared" si="11"/>
        <v/>
      </c>
      <c r="AJ16" s="21" t="str">
        <f t="shared" si="12"/>
        <v/>
      </c>
    </row>
    <row r="17" spans="2:36" x14ac:dyDescent="0.2">
      <c r="B17" s="38"/>
      <c r="C17" s="23" t="s">
        <v>8</v>
      </c>
      <c r="D17" s="34" t="str">
        <f>IF(E15=""," ",((E15-D15)*24)-((E16-D16)*24))</f>
        <v xml:space="preserve"> </v>
      </c>
      <c r="E17" s="35"/>
      <c r="F17" s="34" t="str">
        <f>IF(G15=""," ",((G15-F15)*24)-((G16-F16)*24))</f>
        <v xml:space="preserve"> </v>
      </c>
      <c r="G17" s="35"/>
      <c r="H17" s="34" t="str">
        <f>IF(I15=""," ",((I15-H15)*24)-((I16-H16)*24))</f>
        <v xml:space="preserve"> </v>
      </c>
      <c r="I17" s="35"/>
      <c r="J17" s="34" t="str">
        <f>IF(K15=""," ",((K15-J15)*24)-((K16-J16)*24))</f>
        <v xml:space="preserve"> </v>
      </c>
      <c r="K17" s="35"/>
      <c r="L17" s="34" t="str">
        <f>IF(M15=""," ",((M15-L15)*24)-((M16-L16)*24))</f>
        <v xml:space="preserve"> </v>
      </c>
      <c r="M17" s="35"/>
      <c r="N17" s="34" t="str">
        <f>IF(O15=""," ",((O15-N15)*24)-((O16-N16)*24))</f>
        <v xml:space="preserve"> </v>
      </c>
      <c r="O17" s="35"/>
      <c r="P17" s="34" t="str">
        <f>IF(Q15=""," ",((Q15-P15)*24)-((Q16-P16)*24))</f>
        <v xml:space="preserve"> </v>
      </c>
      <c r="Q17" s="35"/>
      <c r="R17" s="37"/>
      <c r="S17" s="32"/>
      <c r="T17" s="44"/>
      <c r="U17" s="44"/>
      <c r="V17" s="44"/>
      <c r="W17" s="44"/>
      <c r="Z17" s="15">
        <f t="shared" si="4"/>
        <v>0.54166666666666652</v>
      </c>
      <c r="AA17" s="15">
        <f t="shared" si="5"/>
        <v>0.54166666666666652</v>
      </c>
      <c r="AB17" s="15">
        <f t="shared" si="6"/>
        <v>0.49999999999999978</v>
      </c>
      <c r="AC17" s="15">
        <f t="shared" si="6"/>
        <v>0.49999999999999978</v>
      </c>
      <c r="AE17" s="21" t="str">
        <f t="shared" si="7"/>
        <v/>
      </c>
      <c r="AF17" s="21" t="str">
        <f t="shared" si="8"/>
        <v/>
      </c>
      <c r="AG17" s="21" t="str">
        <f t="shared" si="9"/>
        <v/>
      </c>
      <c r="AH17" s="21" t="str">
        <f t="shared" si="10"/>
        <v/>
      </c>
      <c r="AI17" s="21" t="str">
        <f t="shared" si="11"/>
        <v/>
      </c>
      <c r="AJ17" s="21" t="str">
        <f t="shared" si="12"/>
        <v/>
      </c>
    </row>
    <row r="18" spans="2:36" x14ac:dyDescent="0.2">
      <c r="B18" s="36"/>
      <c r="C18" s="24" t="s">
        <v>38</v>
      </c>
      <c r="D18" s="9"/>
      <c r="E18" s="10"/>
      <c r="F18" s="9"/>
      <c r="G18" s="10"/>
      <c r="H18" s="9"/>
      <c r="I18" s="10"/>
      <c r="J18" s="9"/>
      <c r="K18" s="10"/>
      <c r="L18" s="9"/>
      <c r="M18" s="10"/>
      <c r="N18" s="9"/>
      <c r="O18" s="10"/>
      <c r="P18" s="9"/>
      <c r="Q18" s="10"/>
      <c r="R18" s="37">
        <f>SUM(D20:Q20)</f>
        <v>0</v>
      </c>
      <c r="S18" s="32" t="str">
        <f t="shared" ref="S18" si="15">_xlfn.TEXTJOIN(CHAR(10),TRUE,AE18:AJ18)</f>
        <v/>
      </c>
      <c r="T18" s="44"/>
      <c r="U18" s="44"/>
      <c r="V18" s="44"/>
      <c r="W18" s="44"/>
      <c r="Z18" s="15">
        <f t="shared" si="4"/>
        <v>0.56249999999999989</v>
      </c>
      <c r="AA18" s="15">
        <f t="shared" si="5"/>
        <v>0.56249999999999989</v>
      </c>
      <c r="AB18" s="15">
        <f t="shared" si="6"/>
        <v>0.52083333333333315</v>
      </c>
      <c r="AC18" s="15">
        <f t="shared" si="6"/>
        <v>0.52083333333333315</v>
      </c>
      <c r="AE18" s="21" t="str">
        <f t="shared" si="7"/>
        <v/>
      </c>
      <c r="AF18" s="21" t="str">
        <f t="shared" si="8"/>
        <v/>
      </c>
      <c r="AG18" s="21" t="str">
        <f t="shared" si="9"/>
        <v/>
      </c>
      <c r="AH18" s="21" t="str">
        <f t="shared" si="10"/>
        <v/>
      </c>
      <c r="AI18" s="21" t="str">
        <f t="shared" si="11"/>
        <v/>
      </c>
      <c r="AJ18" s="21" t="str">
        <f t="shared" si="12"/>
        <v/>
      </c>
    </row>
    <row r="19" spans="2:36" x14ac:dyDescent="0.2">
      <c r="B19" s="36"/>
      <c r="C19" s="24" t="s">
        <v>39</v>
      </c>
      <c r="D19" s="9"/>
      <c r="E19" s="10"/>
      <c r="F19" s="9"/>
      <c r="G19" s="10"/>
      <c r="H19" s="9"/>
      <c r="I19" s="10"/>
      <c r="J19" s="9"/>
      <c r="K19" s="10"/>
      <c r="L19" s="9"/>
      <c r="M19" s="10"/>
      <c r="N19" s="9"/>
      <c r="O19" s="10"/>
      <c r="P19" s="9"/>
      <c r="Q19" s="10"/>
      <c r="R19" s="37"/>
      <c r="S19" s="32"/>
      <c r="T19" s="44"/>
      <c r="U19" s="44"/>
      <c r="V19" s="44"/>
      <c r="W19" s="44"/>
      <c r="Z19" s="15">
        <f t="shared" si="4"/>
        <v>0.58333333333333326</v>
      </c>
      <c r="AA19" s="15">
        <f t="shared" si="5"/>
        <v>0.58333333333333326</v>
      </c>
      <c r="AB19" s="15">
        <f t="shared" si="6"/>
        <v>0.54166666666666652</v>
      </c>
      <c r="AC19" s="15">
        <f t="shared" si="6"/>
        <v>0.54166666666666652</v>
      </c>
      <c r="AE19" s="21" t="str">
        <f t="shared" si="7"/>
        <v/>
      </c>
      <c r="AF19" s="21" t="str">
        <f t="shared" si="8"/>
        <v/>
      </c>
      <c r="AG19" s="21" t="str">
        <f t="shared" si="9"/>
        <v/>
      </c>
      <c r="AH19" s="21" t="str">
        <f t="shared" si="10"/>
        <v/>
      </c>
      <c r="AI19" s="21" t="str">
        <f t="shared" si="11"/>
        <v/>
      </c>
      <c r="AJ19" s="21" t="str">
        <f t="shared" si="12"/>
        <v/>
      </c>
    </row>
    <row r="20" spans="2:36" x14ac:dyDescent="0.2">
      <c r="B20" s="36"/>
      <c r="C20" s="25" t="s">
        <v>8</v>
      </c>
      <c r="D20" s="34" t="str">
        <f>IF(E18=""," ",((E18-D18)*24)-((E19-D19)*24))</f>
        <v xml:space="preserve"> </v>
      </c>
      <c r="E20" s="35"/>
      <c r="F20" s="34" t="str">
        <f>IF(G18=""," ",((G18-F18)*24)-((G19-F19)*24))</f>
        <v xml:space="preserve"> </v>
      </c>
      <c r="G20" s="35"/>
      <c r="H20" s="34" t="str">
        <f>IF(I18=""," ",((I18-H18)*24)-((I19-H19)*24))</f>
        <v xml:space="preserve"> </v>
      </c>
      <c r="I20" s="35"/>
      <c r="J20" s="34" t="str">
        <f>IF(K18=""," ",((K18-J18)*24)-((K19-J19)*24))</f>
        <v xml:space="preserve"> </v>
      </c>
      <c r="K20" s="35"/>
      <c r="L20" s="34" t="str">
        <f>IF(M18=""," ",((M18-L18)*24)-((M19-L19)*24))</f>
        <v xml:space="preserve"> </v>
      </c>
      <c r="M20" s="35"/>
      <c r="N20" s="34" t="str">
        <f>IF(O18=""," ",((O18-N18)*24)-((O19-N19)*24))</f>
        <v xml:space="preserve"> </v>
      </c>
      <c r="O20" s="35"/>
      <c r="P20" s="34" t="str">
        <f>IF(Q18=""," ",((Q18-P18)*24)-((Q19-P19)*24))</f>
        <v xml:space="preserve"> </v>
      </c>
      <c r="Q20" s="35"/>
      <c r="R20" s="37"/>
      <c r="S20" s="32"/>
      <c r="T20" s="44"/>
      <c r="U20" s="44"/>
      <c r="V20" s="44"/>
      <c r="W20" s="44"/>
      <c r="Z20" s="15">
        <f t="shared" si="4"/>
        <v>0.60416666666666663</v>
      </c>
      <c r="AA20" s="15">
        <f t="shared" si="5"/>
        <v>0.60416666666666663</v>
      </c>
      <c r="AB20" s="15">
        <f t="shared" si="6"/>
        <v>0.56249999999999989</v>
      </c>
      <c r="AC20" s="15">
        <f t="shared" si="6"/>
        <v>0.56249999999999989</v>
      </c>
      <c r="AE20" s="21" t="str">
        <f t="shared" si="7"/>
        <v/>
      </c>
      <c r="AF20" s="21" t="str">
        <f t="shared" si="8"/>
        <v/>
      </c>
      <c r="AG20" s="21" t="str">
        <f t="shared" si="9"/>
        <v/>
      </c>
      <c r="AH20" s="21" t="str">
        <f t="shared" si="10"/>
        <v/>
      </c>
      <c r="AI20" s="21" t="str">
        <f t="shared" si="11"/>
        <v/>
      </c>
      <c r="AJ20" s="21" t="str">
        <f t="shared" si="12"/>
        <v/>
      </c>
    </row>
    <row r="21" spans="2:36" x14ac:dyDescent="0.2">
      <c r="B21" s="38"/>
      <c r="C21" s="22" t="s">
        <v>38</v>
      </c>
      <c r="D21" s="9"/>
      <c r="E21" s="10"/>
      <c r="F21" s="9"/>
      <c r="G21" s="10"/>
      <c r="H21" s="9"/>
      <c r="I21" s="10"/>
      <c r="J21" s="9"/>
      <c r="K21" s="10"/>
      <c r="L21" s="9"/>
      <c r="M21" s="10"/>
      <c r="N21" s="9"/>
      <c r="O21" s="10"/>
      <c r="P21" s="9"/>
      <c r="Q21" s="10"/>
      <c r="R21" s="37">
        <f>SUM(D23:Q23)</f>
        <v>0</v>
      </c>
      <c r="S21" s="32" t="str">
        <f t="shared" ref="S21" si="16">_xlfn.TEXTJOIN(CHAR(10),TRUE,AE21:AJ21)</f>
        <v/>
      </c>
      <c r="T21" s="44"/>
      <c r="U21" s="44"/>
      <c r="V21" s="44"/>
      <c r="W21" s="44"/>
      <c r="Z21" s="15">
        <f t="shared" si="4"/>
        <v>0.625</v>
      </c>
      <c r="AA21" s="15">
        <f t="shared" si="5"/>
        <v>0.625</v>
      </c>
      <c r="AB21" s="15">
        <f t="shared" si="6"/>
        <v>0.58333333333333326</v>
      </c>
      <c r="AC21" s="15">
        <f t="shared" si="6"/>
        <v>0.58333333333333326</v>
      </c>
      <c r="AE21" s="21" t="str">
        <f t="shared" si="7"/>
        <v/>
      </c>
      <c r="AF21" s="21" t="str">
        <f t="shared" si="8"/>
        <v/>
      </c>
      <c r="AG21" s="21" t="str">
        <f t="shared" si="9"/>
        <v/>
      </c>
      <c r="AH21" s="21" t="str">
        <f t="shared" si="10"/>
        <v/>
      </c>
      <c r="AI21" s="21" t="str">
        <f t="shared" si="11"/>
        <v/>
      </c>
      <c r="AJ21" s="21" t="str">
        <f t="shared" si="12"/>
        <v/>
      </c>
    </row>
    <row r="22" spans="2:36" x14ac:dyDescent="0.2">
      <c r="B22" s="39"/>
      <c r="C22" s="22" t="s">
        <v>39</v>
      </c>
      <c r="D22" s="9"/>
      <c r="E22" s="10"/>
      <c r="F22" s="9"/>
      <c r="G22" s="10"/>
      <c r="H22" s="9"/>
      <c r="I22" s="10"/>
      <c r="J22" s="9"/>
      <c r="K22" s="10"/>
      <c r="L22" s="9"/>
      <c r="M22" s="10"/>
      <c r="N22" s="9"/>
      <c r="O22" s="10"/>
      <c r="P22" s="9"/>
      <c r="Q22" s="10"/>
      <c r="R22" s="37"/>
      <c r="S22" s="32"/>
      <c r="T22" s="44"/>
      <c r="U22" s="44"/>
      <c r="V22" s="44"/>
      <c r="W22" s="44"/>
      <c r="Z22" s="15">
        <f t="shared" si="4"/>
        <v>0.64583333333333337</v>
      </c>
      <c r="AA22" s="15">
        <f t="shared" si="5"/>
        <v>0.64583333333333337</v>
      </c>
      <c r="AB22" s="15">
        <f t="shared" si="6"/>
        <v>0.60416666666666663</v>
      </c>
      <c r="AC22" s="15">
        <f t="shared" si="6"/>
        <v>0.60416666666666663</v>
      </c>
      <c r="AE22" s="21" t="str">
        <f t="shared" si="7"/>
        <v/>
      </c>
      <c r="AF22" s="21" t="str">
        <f t="shared" si="8"/>
        <v/>
      </c>
      <c r="AG22" s="21" t="str">
        <f t="shared" si="9"/>
        <v/>
      </c>
      <c r="AH22" s="21" t="str">
        <f t="shared" si="10"/>
        <v/>
      </c>
      <c r="AI22" s="21" t="str">
        <f t="shared" si="11"/>
        <v/>
      </c>
      <c r="AJ22" s="21" t="str">
        <f t="shared" si="12"/>
        <v/>
      </c>
    </row>
    <row r="23" spans="2:36" x14ac:dyDescent="0.2">
      <c r="B23" s="38"/>
      <c r="C23" s="23" t="s">
        <v>8</v>
      </c>
      <c r="D23" s="34" t="str">
        <f>IF(E21=""," ",((E21-D21)*24)-((E22-D22)*24))</f>
        <v xml:space="preserve"> </v>
      </c>
      <c r="E23" s="35"/>
      <c r="F23" s="34" t="str">
        <f>IF(G21=""," ",((G21-F21)*24)-((G22-F22)*24))</f>
        <v xml:space="preserve"> </v>
      </c>
      <c r="G23" s="35"/>
      <c r="H23" s="34" t="str">
        <f>IF(I21=""," ",((I21-H21)*24)-((I22-H22)*24))</f>
        <v xml:space="preserve"> </v>
      </c>
      <c r="I23" s="35"/>
      <c r="J23" s="34" t="str">
        <f>IF(K21=""," ",((K21-J21)*24)-((K22-J22)*24))</f>
        <v xml:space="preserve"> </v>
      </c>
      <c r="K23" s="35"/>
      <c r="L23" s="34" t="str">
        <f>IF(M21=""," ",((M21-L21)*24)-((M22-L22)*24))</f>
        <v xml:space="preserve"> </v>
      </c>
      <c r="M23" s="35"/>
      <c r="N23" s="34" t="str">
        <f>IF(O21=""," ",((O21-N21)*24)-((O22-N22)*24))</f>
        <v xml:space="preserve"> </v>
      </c>
      <c r="O23" s="35"/>
      <c r="P23" s="34" t="str">
        <f>IF(Q21=""," ",((Q21-P21)*24)-((Q22-P22)*24))</f>
        <v xml:space="preserve"> </v>
      </c>
      <c r="Q23" s="35"/>
      <c r="R23" s="37"/>
      <c r="S23" s="32"/>
      <c r="T23" s="44"/>
      <c r="U23" s="44"/>
      <c r="V23" s="44"/>
      <c r="W23" s="44"/>
      <c r="Z23" s="15">
        <f t="shared" si="4"/>
        <v>0.66666666666666674</v>
      </c>
      <c r="AA23" s="15">
        <f t="shared" si="5"/>
        <v>0.66666666666666674</v>
      </c>
      <c r="AB23" s="15">
        <f t="shared" si="6"/>
        <v>0.625</v>
      </c>
      <c r="AC23" s="15">
        <f t="shared" si="6"/>
        <v>0.625</v>
      </c>
      <c r="AE23" s="21" t="str">
        <f t="shared" si="7"/>
        <v/>
      </c>
      <c r="AF23" s="21" t="str">
        <f t="shared" si="8"/>
        <v/>
      </c>
      <c r="AG23" s="21" t="str">
        <f t="shared" si="9"/>
        <v/>
      </c>
      <c r="AH23" s="21" t="str">
        <f t="shared" si="10"/>
        <v/>
      </c>
      <c r="AI23" s="21" t="str">
        <f t="shared" si="11"/>
        <v/>
      </c>
      <c r="AJ23" s="21" t="str">
        <f t="shared" si="12"/>
        <v/>
      </c>
    </row>
    <row r="24" spans="2:36" x14ac:dyDescent="0.2">
      <c r="Z24" s="15">
        <f t="shared" si="4"/>
        <v>0.68750000000000011</v>
      </c>
      <c r="AA24" s="15">
        <f t="shared" si="5"/>
        <v>0.68750000000000011</v>
      </c>
      <c r="AB24" s="15">
        <f t="shared" si="6"/>
        <v>0.64583333333333337</v>
      </c>
      <c r="AC24" s="15">
        <f t="shared" si="6"/>
        <v>0.64583333333333337</v>
      </c>
      <c r="AE24" s="21" t="str">
        <f t="shared" si="7"/>
        <v/>
      </c>
      <c r="AF24" s="21" t="str">
        <f t="shared" si="8"/>
        <v/>
      </c>
      <c r="AG24" s="21" t="str">
        <f t="shared" si="9"/>
        <v/>
      </c>
      <c r="AH24" s="21" t="str">
        <f t="shared" si="10"/>
        <v/>
      </c>
      <c r="AI24" s="21" t="str">
        <f t="shared" si="11"/>
        <v/>
      </c>
      <c r="AJ24" s="21" t="str">
        <f t="shared" si="12"/>
        <v/>
      </c>
    </row>
    <row r="25" spans="2:36" ht="21" customHeight="1" x14ac:dyDescent="0.2">
      <c r="B25" s="40" t="s">
        <v>42</v>
      </c>
      <c r="C25" s="40"/>
      <c r="D25" s="40"/>
      <c r="E25" s="40"/>
      <c r="F25" s="40"/>
      <c r="G25" s="40"/>
      <c r="H25" s="40"/>
      <c r="I25" s="40"/>
      <c r="J25" s="40"/>
      <c r="K25" s="40"/>
      <c r="L25" s="40"/>
      <c r="M25" s="40"/>
      <c r="N25" s="40"/>
      <c r="O25" s="40"/>
      <c r="P25" s="40"/>
      <c r="Q25" s="40"/>
      <c r="R25" s="40"/>
      <c r="T25" s="41" t="s">
        <v>12</v>
      </c>
      <c r="U25" s="41"/>
      <c r="V25" s="41"/>
      <c r="W25" s="41"/>
      <c r="Z25" s="15">
        <f t="shared" si="4"/>
        <v>0.70833333333333348</v>
      </c>
      <c r="AA25" s="15">
        <f t="shared" si="5"/>
        <v>0.70833333333333348</v>
      </c>
      <c r="AB25" s="15">
        <f t="shared" si="6"/>
        <v>0.66666666666666674</v>
      </c>
      <c r="AC25" s="15">
        <f t="shared" si="6"/>
        <v>0.66666666666666674</v>
      </c>
    </row>
    <row r="26" spans="2:36" ht="19" x14ac:dyDescent="0.2">
      <c r="B26" s="3" t="s">
        <v>0</v>
      </c>
      <c r="C26" s="3"/>
      <c r="D26" s="42" t="s">
        <v>1</v>
      </c>
      <c r="E26" s="42"/>
      <c r="F26" s="42" t="s">
        <v>2</v>
      </c>
      <c r="G26" s="42"/>
      <c r="H26" s="42" t="s">
        <v>3</v>
      </c>
      <c r="I26" s="42"/>
      <c r="J26" s="42" t="s">
        <v>4</v>
      </c>
      <c r="K26" s="42"/>
      <c r="L26" s="42" t="s">
        <v>5</v>
      </c>
      <c r="M26" s="42"/>
      <c r="N26" s="42" t="s">
        <v>6</v>
      </c>
      <c r="O26" s="42"/>
      <c r="P26" s="42" t="s">
        <v>7</v>
      </c>
      <c r="Q26" s="42"/>
      <c r="R26" s="4" t="s">
        <v>8</v>
      </c>
      <c r="T26" s="41"/>
      <c r="U26" s="41"/>
      <c r="V26" s="41"/>
      <c r="W26" s="41"/>
      <c r="Z26" s="15">
        <f t="shared" si="4"/>
        <v>0.72916666666666685</v>
      </c>
      <c r="AA26" s="15">
        <f t="shared" si="5"/>
        <v>0.72916666666666685</v>
      </c>
      <c r="AB26" s="15">
        <f t="shared" si="6"/>
        <v>0.68750000000000011</v>
      </c>
      <c r="AC26" s="15">
        <f t="shared" si="6"/>
        <v>0.68750000000000011</v>
      </c>
      <c r="AE26" s="17" t="s">
        <v>27</v>
      </c>
    </row>
    <row r="27" spans="2:36" x14ac:dyDescent="0.2">
      <c r="B27" s="5"/>
      <c r="C27" s="5"/>
      <c r="D27" s="6" t="s">
        <v>10</v>
      </c>
      <c r="E27" s="7" t="s">
        <v>11</v>
      </c>
      <c r="F27" s="6" t="s">
        <v>10</v>
      </c>
      <c r="G27" s="7" t="s">
        <v>11</v>
      </c>
      <c r="H27" s="6" t="s">
        <v>10</v>
      </c>
      <c r="I27" s="7" t="s">
        <v>11</v>
      </c>
      <c r="J27" s="6" t="s">
        <v>10</v>
      </c>
      <c r="K27" s="7" t="s">
        <v>11</v>
      </c>
      <c r="L27" s="6" t="s">
        <v>10</v>
      </c>
      <c r="M27" s="7" t="s">
        <v>11</v>
      </c>
      <c r="N27" s="6" t="s">
        <v>10</v>
      </c>
      <c r="O27" s="7" t="s">
        <v>11</v>
      </c>
      <c r="P27" s="6" t="s">
        <v>10</v>
      </c>
      <c r="Q27" s="7" t="s">
        <v>11</v>
      </c>
      <c r="R27" s="8"/>
      <c r="T27" s="41"/>
      <c r="U27" s="41"/>
      <c r="V27" s="41"/>
      <c r="W27" s="41"/>
      <c r="Z27" s="15">
        <f t="shared" si="4"/>
        <v>0.75000000000000022</v>
      </c>
      <c r="AA27" s="15">
        <f t="shared" si="5"/>
        <v>0.75000000000000022</v>
      </c>
      <c r="AB27" s="15">
        <f t="shared" si="6"/>
        <v>0.70833333333333348</v>
      </c>
      <c r="AC27" s="15">
        <f t="shared" si="6"/>
        <v>0.70833333333333348</v>
      </c>
      <c r="AE27" s="18" t="s">
        <v>31</v>
      </c>
      <c r="AF27" s="18" t="s">
        <v>32</v>
      </c>
      <c r="AG27" s="18" t="s">
        <v>37</v>
      </c>
      <c r="AH27" s="18" t="s">
        <v>46</v>
      </c>
    </row>
    <row r="28" spans="2:36" x14ac:dyDescent="0.2">
      <c r="B28" s="43"/>
      <c r="C28" s="26" t="s">
        <v>38</v>
      </c>
      <c r="D28" s="9"/>
      <c r="E28" s="10"/>
      <c r="F28" s="9"/>
      <c r="G28" s="10"/>
      <c r="H28" s="9"/>
      <c r="I28" s="10"/>
      <c r="J28" s="9"/>
      <c r="K28" s="10"/>
      <c r="L28" s="9"/>
      <c r="M28" s="10"/>
      <c r="N28" s="9"/>
      <c r="O28" s="10"/>
      <c r="P28" s="9"/>
      <c r="Q28" s="10"/>
      <c r="R28" s="37">
        <f>SUM(D30:Q30)</f>
        <v>0</v>
      </c>
      <c r="S28" s="32" t="str">
        <f>_xlfn.TEXTJOIN(CHAR(10),TRUE,AE28:AH28)</f>
        <v/>
      </c>
      <c r="T28" s="41"/>
      <c r="U28" s="41"/>
      <c r="V28" s="41"/>
      <c r="W28" s="41"/>
      <c r="Z28" s="15">
        <f t="shared" si="4"/>
        <v>0.77083333333333359</v>
      </c>
      <c r="AA28" s="15">
        <f t="shared" si="5"/>
        <v>0.77083333333333359</v>
      </c>
      <c r="AB28" s="15">
        <f t="shared" si="6"/>
        <v>0.72916666666666685</v>
      </c>
      <c r="AC28" s="15">
        <f t="shared" si="6"/>
        <v>0.72916666666666685</v>
      </c>
      <c r="AE28" s="21" t="str">
        <f>IF(COUNTIF(D30:Q30,"&gt;="&amp;8)&gt;0,$AE$27,"")</f>
        <v/>
      </c>
      <c r="AF28" s="21" t="str">
        <f>IF(R28&gt;=40,$AF$27,"")</f>
        <v/>
      </c>
      <c r="AG28" s="21" t="str">
        <f>IF(COUNTIF(D30:Q30,"&gt;="&amp;0)&gt;6,$AG$27,"")</f>
        <v/>
      </c>
      <c r="AH28" s="21" t="str">
        <f>IF(COUNTIF(D30:Q30,"&lt;"&amp;-0.01)&gt;0,$AH$27,"")</f>
        <v/>
      </c>
    </row>
    <row r="29" spans="2:36" x14ac:dyDescent="0.2">
      <c r="B29" s="43"/>
      <c r="C29" s="26" t="s">
        <v>39</v>
      </c>
      <c r="D29" s="9"/>
      <c r="E29" s="10"/>
      <c r="F29" s="9"/>
      <c r="G29" s="10"/>
      <c r="H29" s="9"/>
      <c r="I29" s="10"/>
      <c r="J29" s="9"/>
      <c r="K29" s="10"/>
      <c r="L29" s="9"/>
      <c r="M29" s="10"/>
      <c r="N29" s="9"/>
      <c r="O29" s="10"/>
      <c r="P29" s="9"/>
      <c r="Q29" s="10"/>
      <c r="R29" s="37"/>
      <c r="S29" s="32"/>
      <c r="T29" s="41"/>
      <c r="U29" s="41"/>
      <c r="V29" s="41"/>
      <c r="W29" s="41"/>
      <c r="Z29" s="15">
        <f t="shared" ref="Z29" si="17">Z28+TIME(0,30,0)</f>
        <v>0.79166666666666696</v>
      </c>
      <c r="AA29" s="15">
        <f t="shared" ref="AA29:AA33" si="18">AA28+TIME(0,30,0)</f>
        <v>0.79166666666666696</v>
      </c>
      <c r="AB29" s="15">
        <f t="shared" ref="AB29:AB41" si="19">AB28+TIME(0,30,0)</f>
        <v>0.75000000000000022</v>
      </c>
      <c r="AC29" s="15">
        <f t="shared" ref="AC29:AC41" si="20">AC28+TIME(0,30,0)</f>
        <v>0.75000000000000022</v>
      </c>
      <c r="AE29" s="21" t="str">
        <f t="shared" ref="AE29:AE43" si="21">IF(COUNTIF(D31:Q31,"&gt;="&amp;8)&gt;0,$AE$27,"")</f>
        <v/>
      </c>
      <c r="AF29" s="21" t="str">
        <f t="shared" ref="AF29:AF43" si="22">IF(R29&gt;=40,$AF$27,"")</f>
        <v/>
      </c>
      <c r="AG29" s="21" t="str">
        <f t="shared" ref="AG29:AG43" si="23">IF(COUNTIF(D31:Q31,"&gt;="&amp;0)&gt;6,$AG$27,"")</f>
        <v/>
      </c>
      <c r="AH29" s="21" t="str">
        <f t="shared" ref="AH29:AH43" si="24">IF(COUNTIF(D31:Q31,"&lt;"&amp;-0.01)&gt;0,$AH$27,"")</f>
        <v/>
      </c>
    </row>
    <row r="30" spans="2:36" x14ac:dyDescent="0.2">
      <c r="B30" s="38"/>
      <c r="C30" s="23" t="s">
        <v>8</v>
      </c>
      <c r="D30" s="34" t="str">
        <f>IF(E28=""," ",((E28-D28)*24)-(E29-D29)*24)</f>
        <v xml:space="preserve"> </v>
      </c>
      <c r="E30" s="35"/>
      <c r="F30" s="34" t="str">
        <f>IF(G28=""," ",((G28-F28)*24)-(G29-F29)*24)</f>
        <v xml:space="preserve"> </v>
      </c>
      <c r="G30" s="35"/>
      <c r="H30" s="34" t="str">
        <f>IF(I28=""," ",((I28-H28)*24)-(I29-H29)*24)</f>
        <v xml:space="preserve"> </v>
      </c>
      <c r="I30" s="35"/>
      <c r="J30" s="34" t="str">
        <f>IF(K28=""," ",((K28-J28)*24)-(K29-J29)*24)</f>
        <v xml:space="preserve"> </v>
      </c>
      <c r="K30" s="35"/>
      <c r="L30" s="34" t="str">
        <f>IF(M28=""," ",((M28-L28)*24)-(M29-L29)*24)</f>
        <v xml:space="preserve"> </v>
      </c>
      <c r="M30" s="35"/>
      <c r="N30" s="34" t="str">
        <f>IF(O28=""," ",((O28-N28)*24)-(O29-N29)*24)</f>
        <v xml:space="preserve"> </v>
      </c>
      <c r="O30" s="35"/>
      <c r="P30" s="34" t="str">
        <f>IF(Q28=""," ",((Q28-P28)*24)-(Q29-P29)*24)</f>
        <v xml:space="preserve"> </v>
      </c>
      <c r="Q30" s="35"/>
      <c r="R30" s="37"/>
      <c r="S30" s="32"/>
      <c r="T30" s="41"/>
      <c r="U30" s="41"/>
      <c r="V30" s="41"/>
      <c r="W30" s="41"/>
      <c r="Z30" s="15"/>
      <c r="AA30" s="15">
        <f t="shared" si="18"/>
        <v>0.81250000000000033</v>
      </c>
      <c r="AB30" s="15">
        <f t="shared" si="19"/>
        <v>0.77083333333333359</v>
      </c>
      <c r="AC30" s="15">
        <f t="shared" si="20"/>
        <v>0.77083333333333359</v>
      </c>
      <c r="AE30" s="21" t="str">
        <f t="shared" si="21"/>
        <v/>
      </c>
      <c r="AF30" s="21" t="str">
        <f t="shared" si="22"/>
        <v/>
      </c>
      <c r="AG30" s="21" t="str">
        <f t="shared" si="23"/>
        <v/>
      </c>
      <c r="AH30" s="21" t="str">
        <f t="shared" si="24"/>
        <v/>
      </c>
    </row>
    <row r="31" spans="2:36" x14ac:dyDescent="0.2">
      <c r="B31" s="36"/>
      <c r="C31" s="27" t="s">
        <v>38</v>
      </c>
      <c r="D31" s="9"/>
      <c r="E31" s="10"/>
      <c r="F31" s="9"/>
      <c r="G31" s="10"/>
      <c r="H31" s="9"/>
      <c r="I31" s="10"/>
      <c r="J31" s="9"/>
      <c r="K31" s="10"/>
      <c r="L31" s="9"/>
      <c r="M31" s="10"/>
      <c r="N31" s="9"/>
      <c r="O31" s="10"/>
      <c r="P31" s="9"/>
      <c r="Q31" s="10"/>
      <c r="R31" s="37">
        <f>SUM(D33:Q33)</f>
        <v>0</v>
      </c>
      <c r="S31" s="32" t="str">
        <f t="shared" ref="S31" si="25">_xlfn.TEXTJOIN(CHAR(10),TRUE,AE31:AH31)</f>
        <v/>
      </c>
      <c r="T31" s="41"/>
      <c r="U31" s="41"/>
      <c r="V31" s="41"/>
      <c r="W31" s="41"/>
      <c r="Z31" s="15"/>
      <c r="AA31" s="15">
        <f t="shared" si="18"/>
        <v>0.8333333333333337</v>
      </c>
      <c r="AB31" s="15">
        <f t="shared" si="19"/>
        <v>0.79166666666666696</v>
      </c>
      <c r="AC31" s="15">
        <f t="shared" si="20"/>
        <v>0.79166666666666696</v>
      </c>
      <c r="AE31" s="21" t="str">
        <f t="shared" si="21"/>
        <v/>
      </c>
      <c r="AF31" s="21" t="str">
        <f t="shared" si="22"/>
        <v/>
      </c>
      <c r="AG31" s="21" t="str">
        <f t="shared" si="23"/>
        <v/>
      </c>
      <c r="AH31" s="21" t="str">
        <f t="shared" si="24"/>
        <v/>
      </c>
    </row>
    <row r="32" spans="2:36" x14ac:dyDescent="0.2">
      <c r="B32" s="36"/>
      <c r="C32" s="28" t="s">
        <v>39</v>
      </c>
      <c r="D32" s="9"/>
      <c r="E32" s="10"/>
      <c r="F32" s="9"/>
      <c r="G32" s="10"/>
      <c r="H32" s="9"/>
      <c r="I32" s="10"/>
      <c r="J32" s="9"/>
      <c r="K32" s="10"/>
      <c r="L32" s="9"/>
      <c r="M32" s="10"/>
      <c r="N32" s="9"/>
      <c r="O32" s="10"/>
      <c r="P32" s="9"/>
      <c r="Q32" s="10"/>
      <c r="R32" s="37"/>
      <c r="S32" s="32"/>
      <c r="T32" s="41"/>
      <c r="U32" s="41"/>
      <c r="V32" s="41"/>
      <c r="W32" s="41"/>
      <c r="Z32" s="15"/>
      <c r="AA32" s="15">
        <f t="shared" si="18"/>
        <v>0.85416666666666707</v>
      </c>
      <c r="AB32" s="15">
        <f t="shared" si="19"/>
        <v>0.81250000000000033</v>
      </c>
      <c r="AC32" s="15">
        <f t="shared" si="20"/>
        <v>0.81250000000000033</v>
      </c>
      <c r="AE32" s="21" t="str">
        <f t="shared" si="21"/>
        <v/>
      </c>
      <c r="AF32" s="21" t="str">
        <f t="shared" si="22"/>
        <v/>
      </c>
      <c r="AG32" s="21" t="str">
        <f t="shared" si="23"/>
        <v/>
      </c>
      <c r="AH32" s="21" t="str">
        <f t="shared" si="24"/>
        <v/>
      </c>
    </row>
    <row r="33" spans="2:34" x14ac:dyDescent="0.2">
      <c r="B33" s="36"/>
      <c r="C33" s="25" t="s">
        <v>8</v>
      </c>
      <c r="D33" s="34" t="str">
        <f>IF(E31=""," ",((E31-D31)*24)-(E32-D32)*24)</f>
        <v xml:space="preserve"> </v>
      </c>
      <c r="E33" s="35"/>
      <c r="F33" s="34" t="str">
        <f>IF(G31=""," ",((G31-F31)*24)-(G32-F32)*24)</f>
        <v xml:space="preserve"> </v>
      </c>
      <c r="G33" s="35"/>
      <c r="H33" s="34" t="str">
        <f>IF(I31=""," ",((I31-H31)*24)-(I32-H32)*24)</f>
        <v xml:space="preserve"> </v>
      </c>
      <c r="I33" s="35"/>
      <c r="J33" s="34" t="str">
        <f>IF(K31=""," ",((K31-J31)*24)-(K32-J32)*24)</f>
        <v xml:space="preserve"> </v>
      </c>
      <c r="K33" s="35"/>
      <c r="L33" s="34" t="str">
        <f>IF(M31=""," ",((M31-L31)*24)-(M32-L32)*24)</f>
        <v xml:space="preserve"> </v>
      </c>
      <c r="M33" s="35"/>
      <c r="N33" s="34" t="str">
        <f>IF(O31=""," ",((O31-N31)*24)-(O32-N32)*24)</f>
        <v xml:space="preserve"> </v>
      </c>
      <c r="O33" s="35"/>
      <c r="P33" s="34" t="str">
        <f>IF(Q31=""," ",((Q31-P31)*24)-(Q32-P32)*24)</f>
        <v xml:space="preserve"> </v>
      </c>
      <c r="Q33" s="35"/>
      <c r="R33" s="37"/>
      <c r="S33" s="32"/>
      <c r="T33" s="41"/>
      <c r="U33" s="41"/>
      <c r="V33" s="41"/>
      <c r="W33" s="41"/>
      <c r="Z33" s="15"/>
      <c r="AA33" s="15">
        <f t="shared" si="18"/>
        <v>0.87500000000000044</v>
      </c>
      <c r="AB33" s="15">
        <f t="shared" si="19"/>
        <v>0.8333333333333337</v>
      </c>
      <c r="AC33" s="15">
        <f t="shared" si="20"/>
        <v>0.8333333333333337</v>
      </c>
      <c r="AE33" s="21" t="str">
        <f t="shared" si="21"/>
        <v/>
      </c>
      <c r="AF33" s="21" t="str">
        <f t="shared" si="22"/>
        <v/>
      </c>
      <c r="AG33" s="21" t="str">
        <f t="shared" si="23"/>
        <v/>
      </c>
      <c r="AH33" s="21" t="str">
        <f t="shared" si="24"/>
        <v/>
      </c>
    </row>
    <row r="34" spans="2:34" x14ac:dyDescent="0.2">
      <c r="B34" s="38"/>
      <c r="C34" s="29" t="s">
        <v>38</v>
      </c>
      <c r="D34" s="9"/>
      <c r="E34" s="10"/>
      <c r="F34" s="9"/>
      <c r="G34" s="10"/>
      <c r="H34" s="9"/>
      <c r="I34" s="10"/>
      <c r="J34" s="9"/>
      <c r="K34" s="10"/>
      <c r="L34" s="9"/>
      <c r="M34" s="10"/>
      <c r="N34" s="9"/>
      <c r="O34" s="10"/>
      <c r="P34" s="9"/>
      <c r="Q34" s="10"/>
      <c r="R34" s="37">
        <f>SUM(D36:Q36)</f>
        <v>0</v>
      </c>
      <c r="S34" s="32" t="str">
        <f t="shared" ref="S34" si="26">_xlfn.TEXTJOIN(CHAR(10),TRUE,AE34:AH34)</f>
        <v/>
      </c>
      <c r="T34" s="41"/>
      <c r="U34" s="41"/>
      <c r="V34" s="41"/>
      <c r="W34" s="41"/>
      <c r="Z34" s="15"/>
      <c r="AA34" s="15"/>
      <c r="AB34" s="15">
        <f t="shared" si="19"/>
        <v>0.85416666666666707</v>
      </c>
      <c r="AC34" s="15">
        <f t="shared" si="20"/>
        <v>0.85416666666666707</v>
      </c>
      <c r="AE34" s="21" t="str">
        <f t="shared" si="21"/>
        <v/>
      </c>
      <c r="AF34" s="21" t="str">
        <f t="shared" si="22"/>
        <v/>
      </c>
      <c r="AG34" s="21" t="str">
        <f t="shared" si="23"/>
        <v/>
      </c>
      <c r="AH34" s="21" t="str">
        <f t="shared" si="24"/>
        <v/>
      </c>
    </row>
    <row r="35" spans="2:34" x14ac:dyDescent="0.2">
      <c r="B35" s="38"/>
      <c r="C35" s="26" t="s">
        <v>39</v>
      </c>
      <c r="D35" s="9"/>
      <c r="E35" s="10"/>
      <c r="F35" s="9"/>
      <c r="G35" s="10"/>
      <c r="H35" s="9"/>
      <c r="I35" s="10"/>
      <c r="J35" s="9"/>
      <c r="K35" s="10"/>
      <c r="L35" s="9"/>
      <c r="M35" s="10"/>
      <c r="N35" s="9"/>
      <c r="O35" s="10"/>
      <c r="P35" s="9"/>
      <c r="Q35" s="10"/>
      <c r="R35" s="37"/>
      <c r="S35" s="32"/>
      <c r="T35" s="41"/>
      <c r="U35" s="41"/>
      <c r="V35" s="41"/>
      <c r="W35" s="41"/>
      <c r="Z35" s="15"/>
      <c r="AA35" s="15"/>
      <c r="AB35" s="15">
        <f t="shared" si="19"/>
        <v>0.87500000000000044</v>
      </c>
      <c r="AC35" s="15">
        <f t="shared" si="20"/>
        <v>0.87500000000000044</v>
      </c>
      <c r="AE35" s="21" t="str">
        <f t="shared" si="21"/>
        <v/>
      </c>
      <c r="AF35" s="21" t="str">
        <f t="shared" si="22"/>
        <v/>
      </c>
      <c r="AG35" s="21" t="str">
        <f t="shared" si="23"/>
        <v/>
      </c>
      <c r="AH35" s="21" t="str">
        <f t="shared" si="24"/>
        <v/>
      </c>
    </row>
    <row r="36" spans="2:34" x14ac:dyDescent="0.2">
      <c r="B36" s="38"/>
      <c r="C36" s="23" t="s">
        <v>8</v>
      </c>
      <c r="D36" s="34" t="str">
        <f>IF(E34=""," ",((E34-D34)*24)-(E35-D35)*24)</f>
        <v xml:space="preserve"> </v>
      </c>
      <c r="E36" s="35"/>
      <c r="F36" s="34" t="str">
        <f>IF(G34=""," ",((G34-F34)*24)-(G35-F35)*24)</f>
        <v xml:space="preserve"> </v>
      </c>
      <c r="G36" s="35"/>
      <c r="H36" s="34" t="str">
        <f>IF(I34=""," ",((I34-H34)*24)-(I35-H35)*24)</f>
        <v xml:space="preserve"> </v>
      </c>
      <c r="I36" s="35"/>
      <c r="J36" s="34" t="str">
        <f>IF(K34=""," ",((K34-J34)*24)-(K35-J35)*24)</f>
        <v xml:space="preserve"> </v>
      </c>
      <c r="K36" s="35"/>
      <c r="L36" s="34" t="str">
        <f>IF(M34=""," ",((M34-L34)*24)-(M35-L35)*24)</f>
        <v xml:space="preserve"> </v>
      </c>
      <c r="M36" s="35"/>
      <c r="N36" s="34" t="str">
        <f>IF(O34=""," ",((O34-N34)*24)-(O35-N35)*24)</f>
        <v xml:space="preserve"> </v>
      </c>
      <c r="O36" s="35"/>
      <c r="P36" s="34" t="str">
        <f>IF(Q34=""," ",((Q34-P34)*24)-(Q35-P35)*24)</f>
        <v xml:space="preserve"> </v>
      </c>
      <c r="Q36" s="35"/>
      <c r="R36" s="37"/>
      <c r="S36" s="32"/>
      <c r="T36" s="41"/>
      <c r="U36" s="41"/>
      <c r="V36" s="41"/>
      <c r="W36" s="41"/>
      <c r="Z36" s="15"/>
      <c r="AA36" s="15"/>
      <c r="AB36" s="15">
        <f t="shared" si="19"/>
        <v>0.89583333333333381</v>
      </c>
      <c r="AC36" s="15">
        <f t="shared" si="20"/>
        <v>0.89583333333333381</v>
      </c>
      <c r="AE36" s="21" t="str">
        <f t="shared" si="21"/>
        <v/>
      </c>
      <c r="AF36" s="21" t="str">
        <f t="shared" si="22"/>
        <v/>
      </c>
      <c r="AG36" s="21" t="str">
        <f t="shared" si="23"/>
        <v/>
      </c>
      <c r="AH36" s="21" t="str">
        <f t="shared" si="24"/>
        <v/>
      </c>
    </row>
    <row r="37" spans="2:34" x14ac:dyDescent="0.2">
      <c r="B37" s="36"/>
      <c r="C37" s="24" t="s">
        <v>38</v>
      </c>
      <c r="D37" s="9"/>
      <c r="E37" s="10"/>
      <c r="F37" s="9"/>
      <c r="G37" s="10"/>
      <c r="H37" s="9"/>
      <c r="I37" s="10"/>
      <c r="J37" s="9"/>
      <c r="K37" s="10"/>
      <c r="L37" s="9"/>
      <c r="M37" s="10"/>
      <c r="N37" s="9"/>
      <c r="O37" s="10"/>
      <c r="P37" s="9"/>
      <c r="Q37" s="10"/>
      <c r="R37" s="37">
        <f>SUM(D39:Q39)</f>
        <v>0</v>
      </c>
      <c r="S37" s="32" t="str">
        <f t="shared" ref="S37" si="27">_xlfn.TEXTJOIN(CHAR(10),TRUE,AE37:AH37)</f>
        <v/>
      </c>
      <c r="T37" s="41"/>
      <c r="U37" s="41"/>
      <c r="V37" s="41"/>
      <c r="W37" s="41"/>
      <c r="Z37" s="15"/>
      <c r="AA37" s="15"/>
      <c r="AB37" s="15">
        <f t="shared" si="19"/>
        <v>0.91666666666666718</v>
      </c>
      <c r="AC37" s="15">
        <f t="shared" si="20"/>
        <v>0.91666666666666718</v>
      </c>
      <c r="AE37" s="21" t="str">
        <f t="shared" si="21"/>
        <v/>
      </c>
      <c r="AF37" s="21" t="str">
        <f t="shared" si="22"/>
        <v/>
      </c>
      <c r="AG37" s="21" t="str">
        <f t="shared" si="23"/>
        <v/>
      </c>
      <c r="AH37" s="21" t="str">
        <f t="shared" si="24"/>
        <v/>
      </c>
    </row>
    <row r="38" spans="2:34" x14ac:dyDescent="0.2">
      <c r="B38" s="36"/>
      <c r="C38" s="24" t="s">
        <v>39</v>
      </c>
      <c r="D38" s="9"/>
      <c r="E38" s="10"/>
      <c r="F38" s="9"/>
      <c r="G38" s="10"/>
      <c r="H38" s="9"/>
      <c r="I38" s="10"/>
      <c r="J38" s="9"/>
      <c r="K38" s="10"/>
      <c r="L38" s="9"/>
      <c r="M38" s="10"/>
      <c r="N38" s="9"/>
      <c r="O38" s="10"/>
      <c r="P38" s="9"/>
      <c r="Q38" s="10"/>
      <c r="R38" s="37"/>
      <c r="S38" s="32"/>
      <c r="T38" s="41"/>
      <c r="U38" s="41"/>
      <c r="V38" s="41"/>
      <c r="W38" s="41"/>
      <c r="Z38" s="15"/>
      <c r="AA38" s="15"/>
      <c r="AB38" s="15">
        <f t="shared" si="19"/>
        <v>0.93750000000000056</v>
      </c>
      <c r="AC38" s="15">
        <f t="shared" si="20"/>
        <v>0.93750000000000056</v>
      </c>
      <c r="AE38" s="21" t="str">
        <f t="shared" si="21"/>
        <v/>
      </c>
      <c r="AF38" s="21" t="str">
        <f t="shared" si="22"/>
        <v/>
      </c>
      <c r="AG38" s="21" t="str">
        <f t="shared" si="23"/>
        <v/>
      </c>
      <c r="AH38" s="21" t="str">
        <f t="shared" si="24"/>
        <v/>
      </c>
    </row>
    <row r="39" spans="2:34" x14ac:dyDescent="0.2">
      <c r="B39" s="36"/>
      <c r="C39" s="25" t="s">
        <v>8</v>
      </c>
      <c r="D39" s="34" t="str">
        <f>IF(E37=""," ",((E37-D37)*24)-(E38-D38)*24)</f>
        <v xml:space="preserve"> </v>
      </c>
      <c r="E39" s="35"/>
      <c r="F39" s="34" t="str">
        <f>IF(G37=""," ",((G37-F37)*24)-(G38-F38)*24)</f>
        <v xml:space="preserve"> </v>
      </c>
      <c r="G39" s="35"/>
      <c r="H39" s="34" t="str">
        <f>IF(I37=""," ",((I37-H37)*24)-(I38-H38)*24)</f>
        <v xml:space="preserve"> </v>
      </c>
      <c r="I39" s="35"/>
      <c r="J39" s="34" t="str">
        <f>IF(K37=""," ",((K37-J37)*24)-(K38-J38)*24)</f>
        <v xml:space="preserve"> </v>
      </c>
      <c r="K39" s="35"/>
      <c r="L39" s="34" t="str">
        <f>IF(M37=""," ",((M37-L37)*24)-(M38-L38)*24)</f>
        <v xml:space="preserve"> </v>
      </c>
      <c r="M39" s="35"/>
      <c r="N39" s="34" t="str">
        <f>IF(O37=""," ",((O37-N37)*24)-(O38-N38)*24)</f>
        <v xml:space="preserve"> </v>
      </c>
      <c r="O39" s="35"/>
      <c r="P39" s="34" t="str">
        <f>IF(Q37=""," ",((Q37-P37)*24)-(Q38-P38)*24)</f>
        <v xml:space="preserve"> </v>
      </c>
      <c r="Q39" s="35"/>
      <c r="R39" s="37"/>
      <c r="S39" s="32"/>
      <c r="T39" s="41"/>
      <c r="U39" s="41"/>
      <c r="V39" s="41"/>
      <c r="W39" s="41"/>
      <c r="Z39" s="15"/>
      <c r="AA39" s="15"/>
      <c r="AB39" s="15">
        <f t="shared" si="19"/>
        <v>0.95833333333333393</v>
      </c>
      <c r="AC39" s="15">
        <f t="shared" si="20"/>
        <v>0.95833333333333393</v>
      </c>
      <c r="AE39" s="21" t="str">
        <f t="shared" si="21"/>
        <v/>
      </c>
      <c r="AF39" s="21" t="str">
        <f t="shared" si="22"/>
        <v/>
      </c>
      <c r="AG39" s="21" t="str">
        <f t="shared" si="23"/>
        <v/>
      </c>
      <c r="AH39" s="21" t="str">
        <f t="shared" si="24"/>
        <v/>
      </c>
    </row>
    <row r="40" spans="2:34" x14ac:dyDescent="0.2">
      <c r="B40" s="38"/>
      <c r="C40" s="22" t="s">
        <v>38</v>
      </c>
      <c r="D40" s="9"/>
      <c r="E40" s="10"/>
      <c r="F40" s="9"/>
      <c r="G40" s="10"/>
      <c r="H40" s="9"/>
      <c r="I40" s="10"/>
      <c r="J40" s="9"/>
      <c r="K40" s="10"/>
      <c r="L40" s="9"/>
      <c r="M40" s="10"/>
      <c r="N40" s="9"/>
      <c r="O40" s="10"/>
      <c r="P40" s="9"/>
      <c r="Q40" s="10"/>
      <c r="R40" s="37">
        <f>SUM(D42:Q42)</f>
        <v>0</v>
      </c>
      <c r="S40" s="32" t="str">
        <f t="shared" ref="S40" si="28">_xlfn.TEXTJOIN(CHAR(10),TRUE,AE40:AH40)</f>
        <v/>
      </c>
      <c r="T40" s="41"/>
      <c r="U40" s="41"/>
      <c r="V40" s="41"/>
      <c r="W40" s="41"/>
      <c r="Z40" s="15"/>
      <c r="AA40" s="15"/>
      <c r="AB40" s="15">
        <f t="shared" si="19"/>
        <v>0.9791666666666673</v>
      </c>
      <c r="AC40" s="15">
        <f t="shared" si="20"/>
        <v>0.9791666666666673</v>
      </c>
      <c r="AE40" s="21" t="str">
        <f t="shared" si="21"/>
        <v/>
      </c>
      <c r="AF40" s="21" t="str">
        <f t="shared" si="22"/>
        <v/>
      </c>
      <c r="AG40" s="21" t="str">
        <f t="shared" si="23"/>
        <v/>
      </c>
      <c r="AH40" s="21" t="str">
        <f t="shared" si="24"/>
        <v/>
      </c>
    </row>
    <row r="41" spans="2:34" x14ac:dyDescent="0.2">
      <c r="B41" s="39"/>
      <c r="C41" s="22" t="s">
        <v>39</v>
      </c>
      <c r="D41" s="9"/>
      <c r="E41" s="10"/>
      <c r="F41" s="9"/>
      <c r="G41" s="10"/>
      <c r="H41" s="9"/>
      <c r="I41" s="10"/>
      <c r="J41" s="9"/>
      <c r="K41" s="10"/>
      <c r="L41" s="9"/>
      <c r="M41" s="10"/>
      <c r="N41" s="9"/>
      <c r="O41" s="10"/>
      <c r="P41" s="9"/>
      <c r="Q41" s="10"/>
      <c r="R41" s="37"/>
      <c r="S41" s="32"/>
      <c r="T41" s="41"/>
      <c r="U41" s="41"/>
      <c r="V41" s="41"/>
      <c r="W41" s="41"/>
      <c r="Z41" s="15"/>
      <c r="AA41" s="15"/>
      <c r="AB41" s="15">
        <f t="shared" si="19"/>
        <v>1.0000000000000007</v>
      </c>
      <c r="AC41" s="15">
        <f t="shared" si="20"/>
        <v>1.0000000000000007</v>
      </c>
      <c r="AE41" s="21" t="str">
        <f t="shared" si="21"/>
        <v/>
      </c>
      <c r="AF41" s="21" t="str">
        <f t="shared" si="22"/>
        <v/>
      </c>
      <c r="AG41" s="21" t="str">
        <f t="shared" si="23"/>
        <v/>
      </c>
      <c r="AH41" s="21" t="str">
        <f t="shared" si="24"/>
        <v/>
      </c>
    </row>
    <row r="42" spans="2:34" x14ac:dyDescent="0.2">
      <c r="B42" s="38"/>
      <c r="C42" s="23" t="s">
        <v>8</v>
      </c>
      <c r="D42" s="34" t="str">
        <f>IF(E40=""," ",((E40-D40)*24)-(E41-D41)*24)</f>
        <v xml:space="preserve"> </v>
      </c>
      <c r="E42" s="35"/>
      <c r="F42" s="34" t="str">
        <f>IF(G40=""," ",((G40-F40)*24)-(G41-F41)*24)</f>
        <v xml:space="preserve"> </v>
      </c>
      <c r="G42" s="35"/>
      <c r="H42" s="34" t="str">
        <f>IF(I40=""," ",((I40-H40)*24)-(I41-H41)*24)</f>
        <v xml:space="preserve"> </v>
      </c>
      <c r="I42" s="35"/>
      <c r="J42" s="34" t="str">
        <f>IF(K40=""," ",((K40-J40)*24)-(K41-J41)*24)</f>
        <v xml:space="preserve"> </v>
      </c>
      <c r="K42" s="35"/>
      <c r="L42" s="34" t="str">
        <f>IF(M40=""," ",((M40-L40)*24)-(M41-L41)*24)</f>
        <v xml:space="preserve"> </v>
      </c>
      <c r="M42" s="35"/>
      <c r="N42" s="34" t="str">
        <f>IF(O40=""," ",((O40-N40)*24)-(O41-N41)*24)</f>
        <v xml:space="preserve"> </v>
      </c>
      <c r="O42" s="35"/>
      <c r="P42" s="34" t="str">
        <f>IF(Q40=""," ",((Q40-P40)*24)-(Q41-P41)*24)</f>
        <v xml:space="preserve"> </v>
      </c>
      <c r="Q42" s="35"/>
      <c r="R42" s="37"/>
      <c r="S42" s="32"/>
      <c r="T42" s="41"/>
      <c r="U42" s="41"/>
      <c r="V42" s="41"/>
      <c r="W42" s="41"/>
      <c r="Z42" s="15"/>
      <c r="AA42" s="15"/>
      <c r="AB42" s="15"/>
      <c r="AC42" s="15"/>
      <c r="AE42" s="21" t="str">
        <f t="shared" si="21"/>
        <v/>
      </c>
      <c r="AF42" s="21" t="str">
        <f t="shared" si="22"/>
        <v/>
      </c>
      <c r="AG42" s="21" t="str">
        <f t="shared" si="23"/>
        <v/>
      </c>
      <c r="AH42" s="21" t="str">
        <f t="shared" si="24"/>
        <v/>
      </c>
    </row>
    <row r="43" spans="2:34" x14ac:dyDescent="0.2">
      <c r="T43" s="41"/>
      <c r="U43" s="41"/>
      <c r="V43" s="41"/>
      <c r="W43" s="41"/>
      <c r="Z43" s="15"/>
      <c r="AA43" s="15"/>
      <c r="AB43" s="15"/>
      <c r="AC43" s="15"/>
      <c r="AE43" s="21" t="str">
        <f t="shared" si="21"/>
        <v/>
      </c>
      <c r="AF43" s="21" t="str">
        <f t="shared" si="22"/>
        <v/>
      </c>
      <c r="AG43" s="21" t="str">
        <f t="shared" si="23"/>
        <v/>
      </c>
      <c r="AH43" s="21" t="str">
        <f t="shared" si="24"/>
        <v/>
      </c>
    </row>
    <row r="44" spans="2:34" x14ac:dyDescent="0.2">
      <c r="Z44" s="15"/>
      <c r="AA44" s="15"/>
      <c r="AB44" s="15"/>
      <c r="AC44" s="15"/>
    </row>
    <row r="45" spans="2:34" x14ac:dyDescent="0.2">
      <c r="X45" s="11"/>
      <c r="Y45" s="16"/>
      <c r="Z45" s="15"/>
      <c r="AA45" s="15"/>
      <c r="AB45" s="15"/>
      <c r="AC45" s="15"/>
    </row>
    <row r="46" spans="2:34" ht="21" x14ac:dyDescent="0.25">
      <c r="B46" s="33" t="s">
        <v>14</v>
      </c>
      <c r="C46" s="33"/>
      <c r="D46" s="33"/>
      <c r="E46" s="33"/>
      <c r="F46" s="33"/>
      <c r="G46" s="33"/>
      <c r="H46" s="33"/>
      <c r="I46" s="33"/>
      <c r="J46" s="33"/>
      <c r="K46" s="33"/>
      <c r="L46" s="33"/>
      <c r="M46" s="33"/>
      <c r="N46" s="33"/>
      <c r="O46" s="33"/>
      <c r="P46" s="33"/>
      <c r="Q46" s="33"/>
      <c r="R46" s="33"/>
      <c r="S46" s="33"/>
      <c r="T46" s="33"/>
      <c r="U46" s="33"/>
      <c r="V46" s="33"/>
      <c r="W46" s="33"/>
      <c r="Z46" s="15"/>
      <c r="AA46" s="15"/>
      <c r="AB46" s="15"/>
      <c r="AC46" s="15"/>
    </row>
    <row r="47" spans="2:34" x14ac:dyDescent="0.2">
      <c r="T47" s="41" t="s">
        <v>15</v>
      </c>
      <c r="U47" s="44"/>
      <c r="V47" s="44"/>
      <c r="W47" s="44"/>
      <c r="Z47" s="15"/>
      <c r="AA47" s="15"/>
      <c r="AB47" s="15"/>
      <c r="AC47" s="15"/>
    </row>
    <row r="48" spans="2:34" ht="21" x14ac:dyDescent="0.2">
      <c r="B48" s="40" t="s">
        <v>41</v>
      </c>
      <c r="C48" s="40"/>
      <c r="D48" s="40"/>
      <c r="E48" s="40"/>
      <c r="F48" s="40"/>
      <c r="G48" s="40"/>
      <c r="H48" s="40"/>
      <c r="I48" s="40"/>
      <c r="J48" s="40"/>
      <c r="K48" s="40"/>
      <c r="L48" s="40"/>
      <c r="M48" s="40"/>
      <c r="N48" s="40"/>
      <c r="O48" s="40"/>
      <c r="P48" s="40"/>
      <c r="Q48" s="40"/>
      <c r="R48" s="40"/>
      <c r="T48" s="44"/>
      <c r="U48" s="44"/>
      <c r="V48" s="44"/>
      <c r="W48" s="44"/>
      <c r="Z48" s="15"/>
      <c r="AA48" s="15"/>
      <c r="AB48" s="15"/>
      <c r="AC48" s="15"/>
    </row>
    <row r="49" spans="2:37" ht="19" x14ac:dyDescent="0.2">
      <c r="B49" s="3" t="s">
        <v>0</v>
      </c>
      <c r="C49" s="3"/>
      <c r="D49" s="42" t="s">
        <v>1</v>
      </c>
      <c r="E49" s="42"/>
      <c r="F49" s="42" t="s">
        <v>2</v>
      </c>
      <c r="G49" s="42"/>
      <c r="H49" s="42" t="s">
        <v>3</v>
      </c>
      <c r="I49" s="42"/>
      <c r="J49" s="42" t="s">
        <v>4</v>
      </c>
      <c r="K49" s="42"/>
      <c r="L49" s="42" t="s">
        <v>5</v>
      </c>
      <c r="M49" s="42"/>
      <c r="N49" s="42" t="s">
        <v>6</v>
      </c>
      <c r="O49" s="42"/>
      <c r="P49" s="42" t="s">
        <v>7</v>
      </c>
      <c r="Q49" s="42"/>
      <c r="R49" s="4" t="s">
        <v>8</v>
      </c>
      <c r="T49" s="44"/>
      <c r="U49" s="44"/>
      <c r="V49" s="44"/>
      <c r="W49" s="44"/>
      <c r="Z49" s="15"/>
      <c r="AA49" s="15"/>
      <c r="AB49" s="15"/>
      <c r="AC49" s="15"/>
      <c r="AE49" s="17" t="s">
        <v>28</v>
      </c>
    </row>
    <row r="50" spans="2:37" x14ac:dyDescent="0.2">
      <c r="B50" s="5"/>
      <c r="C50" s="5"/>
      <c r="D50" s="6" t="s">
        <v>10</v>
      </c>
      <c r="E50" s="7" t="s">
        <v>11</v>
      </c>
      <c r="F50" s="6" t="s">
        <v>10</v>
      </c>
      <c r="G50" s="7" t="s">
        <v>11</v>
      </c>
      <c r="H50" s="6" t="s">
        <v>10</v>
      </c>
      <c r="I50" s="7" t="s">
        <v>11</v>
      </c>
      <c r="J50" s="6" t="s">
        <v>10</v>
      </c>
      <c r="K50" s="7" t="s">
        <v>11</v>
      </c>
      <c r="L50" s="6" t="s">
        <v>10</v>
      </c>
      <c r="M50" s="7" t="s">
        <v>11</v>
      </c>
      <c r="N50" s="6" t="s">
        <v>10</v>
      </c>
      <c r="O50" s="7" t="s">
        <v>11</v>
      </c>
      <c r="P50" s="6" t="s">
        <v>10</v>
      </c>
      <c r="Q50" s="7" t="s">
        <v>11</v>
      </c>
      <c r="R50" s="8"/>
      <c r="T50" s="44"/>
      <c r="U50" s="44"/>
      <c r="V50" s="44"/>
      <c r="W50" s="44"/>
      <c r="Z50" s="15"/>
      <c r="AA50" s="15"/>
      <c r="AB50" s="15"/>
      <c r="AC50" s="15"/>
      <c r="AE50" s="18" t="s">
        <v>34</v>
      </c>
      <c r="AF50" s="18" t="s">
        <v>35</v>
      </c>
      <c r="AG50" s="18" t="s">
        <v>32</v>
      </c>
      <c r="AH50" s="18" t="s">
        <v>37</v>
      </c>
      <c r="AI50" s="18" t="s">
        <v>40</v>
      </c>
      <c r="AJ50" s="18" t="s">
        <v>45</v>
      </c>
      <c r="AK50" s="18" t="s">
        <v>46</v>
      </c>
    </row>
    <row r="51" spans="2:37" x14ac:dyDescent="0.2">
      <c r="B51" s="43"/>
      <c r="C51" s="22" t="s">
        <v>38</v>
      </c>
      <c r="D51" s="9"/>
      <c r="E51" s="10"/>
      <c r="F51" s="9"/>
      <c r="G51" s="10"/>
      <c r="H51" s="9"/>
      <c r="I51" s="10"/>
      <c r="J51" s="9"/>
      <c r="K51" s="10"/>
      <c r="L51" s="9"/>
      <c r="M51" s="10"/>
      <c r="N51" s="9"/>
      <c r="O51" s="10"/>
      <c r="P51" s="9"/>
      <c r="Q51" s="10"/>
      <c r="R51" s="37">
        <f>SUM(D53:Q53)</f>
        <v>0</v>
      </c>
      <c r="S51" s="32" t="str">
        <f>_xlfn.TEXTJOIN(CHAR(10),TRUE,AE51:AK51)</f>
        <v/>
      </c>
      <c r="T51" s="44"/>
      <c r="U51" s="44"/>
      <c r="V51" s="44"/>
      <c r="W51" s="44"/>
      <c r="Y51" s="30"/>
      <c r="Z51" s="15"/>
      <c r="AA51" s="15"/>
      <c r="AB51" s="15"/>
      <c r="AC51" s="15"/>
      <c r="AE51" s="21" t="str">
        <f t="shared" ref="AE51:AE66" si="29">IF(COUNTIF(D53:Q53,"&gt;="&amp;8)&gt;0,$AE$50,"")</f>
        <v/>
      </c>
      <c r="AF51" s="21" t="str">
        <f>IF(COUNTIF(F53:M53,"&gt;="&amp;4)&gt;0,$AF$50,"")</f>
        <v/>
      </c>
      <c r="AG51" s="21" t="str">
        <f t="shared" ref="AG51:AG66" si="30">IF(R51&gt;=40,$AG$50,"")</f>
        <v/>
      </c>
      <c r="AH51" s="21" t="str">
        <f>IF(COUNTIF(D53:Q53,"&gt;="&amp;0)&gt;6,$AH$50,"")</f>
        <v/>
      </c>
      <c r="AI51" s="21" t="str">
        <f>IF(COUNTIF(D51:M51,"&gt;="&amp;TIME(22,0,0))&gt;0,$AI$50,"")</f>
        <v/>
      </c>
      <c r="AJ51" s="21" t="str">
        <f>IF(COUNTIF(D51:Q51,"&gt;="&amp;TIME(23,59,59))&gt;0,$AJ$50,"")</f>
        <v/>
      </c>
      <c r="AK51" s="21" t="str">
        <f>IF(COUNTIF(D53:Q53,"&lt;"&amp;-0.01)&gt;0,$AK$50,"")</f>
        <v/>
      </c>
    </row>
    <row r="52" spans="2:37" x14ac:dyDescent="0.2">
      <c r="B52" s="43"/>
      <c r="C52" s="22" t="s">
        <v>39</v>
      </c>
      <c r="D52" s="9"/>
      <c r="E52" s="10"/>
      <c r="F52" s="9"/>
      <c r="G52" s="10"/>
      <c r="H52" s="9"/>
      <c r="I52" s="10"/>
      <c r="J52" s="9"/>
      <c r="K52" s="10"/>
      <c r="L52" s="9"/>
      <c r="M52" s="10"/>
      <c r="N52" s="9"/>
      <c r="O52" s="10"/>
      <c r="P52" s="9"/>
      <c r="Q52" s="10"/>
      <c r="R52" s="37"/>
      <c r="S52" s="32"/>
      <c r="T52" s="44"/>
      <c r="U52" s="44"/>
      <c r="V52" s="44"/>
      <c r="W52" s="44"/>
      <c r="Z52" s="15"/>
      <c r="AA52" s="15"/>
      <c r="AB52" s="15"/>
      <c r="AC52" s="15"/>
      <c r="AE52" s="21" t="str">
        <f t="shared" si="29"/>
        <v/>
      </c>
      <c r="AF52" s="21" t="str">
        <f t="shared" ref="AF52:AF66" si="31">IF(COUNTIF(F54:M54,"&gt;="&amp;4)&gt;0,$AF$50,"")</f>
        <v/>
      </c>
      <c r="AG52" s="21" t="str">
        <f t="shared" si="30"/>
        <v/>
      </c>
      <c r="AH52" s="21" t="str">
        <f t="shared" ref="AH52:AH66" si="32">IF(COUNTIF(D54:Q54,"&gt;="&amp;0)&gt;6,$AH$51,"")</f>
        <v/>
      </c>
      <c r="AI52" s="21" t="str">
        <f t="shared" ref="AI52:AI66" si="33">IF(COUNTIF(D52:M52,"&gt;="&amp;TIME(22,0,0))&gt;0,$AI$50,"")</f>
        <v/>
      </c>
      <c r="AJ52" s="21" t="str">
        <f t="shared" ref="AJ52:AJ66" si="34">IF(COUNTIF(D52:Q52,"&gt;="&amp;TIME(23,59,59))&gt;0,$AJ$50,"")</f>
        <v/>
      </c>
      <c r="AK52" s="21" t="str">
        <f t="shared" ref="AK52:AK66" si="35">IF(COUNTIF(D54:Q54,"&lt;"&amp;-0.01)&gt;0,$AK$50,"")</f>
        <v/>
      </c>
    </row>
    <row r="53" spans="2:37" x14ac:dyDescent="0.2">
      <c r="B53" s="38"/>
      <c r="C53" s="23" t="s">
        <v>8</v>
      </c>
      <c r="D53" s="34" t="str">
        <f>IF(E51=""," ",((E51-D51)*24)-(E52-D52)*24)</f>
        <v xml:space="preserve"> </v>
      </c>
      <c r="E53" s="35"/>
      <c r="F53" s="34" t="str">
        <f>IF(G51=""," ",((G51-F51)*24)-(G52-F52)*24)</f>
        <v xml:space="preserve"> </v>
      </c>
      <c r="G53" s="35"/>
      <c r="H53" s="34" t="str">
        <f>IF(I51=""," ",((I51-H51)*24)-(I52-H52)*24)</f>
        <v xml:space="preserve"> </v>
      </c>
      <c r="I53" s="35"/>
      <c r="J53" s="34" t="str">
        <f>IF(K51=""," ",((K51-J51)*24)-(K52-J52)*24)</f>
        <v xml:space="preserve"> </v>
      </c>
      <c r="K53" s="35"/>
      <c r="L53" s="34" t="str">
        <f>IF(M51=""," ",((M51-L51)*24)-(M52-L52)*24)</f>
        <v xml:space="preserve"> </v>
      </c>
      <c r="M53" s="35"/>
      <c r="N53" s="34" t="str">
        <f>IF(O51=""," ",((O51-N51)*24)-(O52-N52)*24)</f>
        <v xml:space="preserve"> </v>
      </c>
      <c r="O53" s="35"/>
      <c r="P53" s="34" t="str">
        <f>IF(Q51=""," ",((Q51-P51)*24)-(Q52-P52)*24)</f>
        <v xml:space="preserve"> </v>
      </c>
      <c r="Q53" s="35"/>
      <c r="R53" s="37"/>
      <c r="S53" s="32"/>
      <c r="T53" s="44"/>
      <c r="U53" s="44"/>
      <c r="V53" s="44"/>
      <c r="W53" s="44"/>
      <c r="Z53" s="15"/>
      <c r="AA53" s="15"/>
      <c r="AB53" s="15"/>
      <c r="AC53" s="15"/>
      <c r="AE53" s="21" t="str">
        <f t="shared" si="29"/>
        <v/>
      </c>
      <c r="AF53" s="21" t="str">
        <f t="shared" si="31"/>
        <v/>
      </c>
      <c r="AG53" s="21" t="str">
        <f t="shared" si="30"/>
        <v/>
      </c>
      <c r="AH53" s="21" t="str">
        <f t="shared" si="32"/>
        <v/>
      </c>
      <c r="AI53" s="21" t="str">
        <f t="shared" si="33"/>
        <v/>
      </c>
      <c r="AJ53" s="21" t="str">
        <f t="shared" si="34"/>
        <v/>
      </c>
      <c r="AK53" s="21" t="str">
        <f t="shared" si="35"/>
        <v/>
      </c>
    </row>
    <row r="54" spans="2:37" x14ac:dyDescent="0.2">
      <c r="B54" s="36"/>
      <c r="C54" s="24" t="s">
        <v>38</v>
      </c>
      <c r="D54" s="9"/>
      <c r="E54" s="10"/>
      <c r="F54" s="9"/>
      <c r="G54" s="10"/>
      <c r="H54" s="9"/>
      <c r="I54" s="10"/>
      <c r="J54" s="9"/>
      <c r="K54" s="10"/>
      <c r="L54" s="9"/>
      <c r="M54" s="10"/>
      <c r="N54" s="9"/>
      <c r="O54" s="10"/>
      <c r="P54" s="9"/>
      <c r="Q54" s="10"/>
      <c r="R54" s="37">
        <f>SUM(D56:Q56)</f>
        <v>0</v>
      </c>
      <c r="S54" s="32" t="str">
        <f t="shared" ref="S54" si="36">_xlfn.TEXTJOIN(CHAR(10),TRUE,AE54:AK54)</f>
        <v/>
      </c>
      <c r="T54" s="44"/>
      <c r="U54" s="44"/>
      <c r="V54" s="44"/>
      <c r="W54" s="44"/>
      <c r="Z54" s="15"/>
      <c r="AA54" s="15"/>
      <c r="AB54" s="15"/>
      <c r="AC54" s="15"/>
      <c r="AE54" s="21" t="str">
        <f t="shared" si="29"/>
        <v/>
      </c>
      <c r="AF54" s="21" t="str">
        <f t="shared" si="31"/>
        <v/>
      </c>
      <c r="AG54" s="21" t="str">
        <f t="shared" si="30"/>
        <v/>
      </c>
      <c r="AH54" s="21" t="str">
        <f t="shared" si="32"/>
        <v/>
      </c>
      <c r="AI54" s="21" t="str">
        <f t="shared" si="33"/>
        <v/>
      </c>
      <c r="AJ54" s="21" t="str">
        <f t="shared" si="34"/>
        <v/>
      </c>
      <c r="AK54" s="21" t="str">
        <f t="shared" si="35"/>
        <v/>
      </c>
    </row>
    <row r="55" spans="2:37" x14ac:dyDescent="0.2">
      <c r="B55" s="36"/>
      <c r="C55" s="24" t="s">
        <v>39</v>
      </c>
      <c r="D55" s="9"/>
      <c r="E55" s="10"/>
      <c r="F55" s="9"/>
      <c r="G55" s="10"/>
      <c r="H55" s="9"/>
      <c r="I55" s="10"/>
      <c r="J55" s="9"/>
      <c r="K55" s="10"/>
      <c r="L55" s="9"/>
      <c r="M55" s="10"/>
      <c r="N55" s="9"/>
      <c r="O55" s="10"/>
      <c r="P55" s="9"/>
      <c r="Q55" s="10"/>
      <c r="R55" s="37"/>
      <c r="S55" s="32"/>
      <c r="T55" s="44"/>
      <c r="U55" s="44"/>
      <c r="V55" s="44"/>
      <c r="W55" s="44"/>
      <c r="Z55" s="15"/>
      <c r="AA55" s="15"/>
      <c r="AB55" s="15"/>
      <c r="AC55" s="15"/>
      <c r="AE55" s="21" t="str">
        <f t="shared" si="29"/>
        <v/>
      </c>
      <c r="AF55" s="21" t="str">
        <f t="shared" si="31"/>
        <v/>
      </c>
      <c r="AG55" s="21" t="str">
        <f t="shared" si="30"/>
        <v/>
      </c>
      <c r="AH55" s="21" t="str">
        <f t="shared" si="32"/>
        <v/>
      </c>
      <c r="AI55" s="21" t="str">
        <f t="shared" si="33"/>
        <v/>
      </c>
      <c r="AJ55" s="21" t="str">
        <f t="shared" si="34"/>
        <v/>
      </c>
      <c r="AK55" s="21" t="str">
        <f t="shared" si="35"/>
        <v/>
      </c>
    </row>
    <row r="56" spans="2:37" x14ac:dyDescent="0.2">
      <c r="B56" s="36"/>
      <c r="C56" s="25" t="s">
        <v>8</v>
      </c>
      <c r="D56" s="34" t="str">
        <f>IF(E54=""," ",((E54-D54)*24)-(E55-D55)*24)</f>
        <v xml:space="preserve"> </v>
      </c>
      <c r="E56" s="35"/>
      <c r="F56" s="34" t="str">
        <f>IF(G54=""," ",((G54-F54)*24)-(G55-F55)*24)</f>
        <v xml:space="preserve"> </v>
      </c>
      <c r="G56" s="35"/>
      <c r="H56" s="34" t="str">
        <f>IF(I54=""," ",((I54-H54)*24)-(I55-H55)*24)</f>
        <v xml:space="preserve"> </v>
      </c>
      <c r="I56" s="35"/>
      <c r="J56" s="34" t="str">
        <f>IF(K54=""," ",((K54-J54)*24)-(K55-J55)*24)</f>
        <v xml:space="preserve"> </v>
      </c>
      <c r="K56" s="35"/>
      <c r="L56" s="34" t="str">
        <f>IF(M54=""," ",((M54-L54)*24)-(M55-L55)*24)</f>
        <v xml:space="preserve"> </v>
      </c>
      <c r="M56" s="35"/>
      <c r="N56" s="34" t="str">
        <f>IF(O54=""," ",((O54-N54)*24)-(O55-N55)*24)</f>
        <v xml:space="preserve"> </v>
      </c>
      <c r="O56" s="35"/>
      <c r="P56" s="34" t="str">
        <f>IF(Q54=""," ",((Q54-P54)*24)-(Q55-P55)*24)</f>
        <v xml:space="preserve"> </v>
      </c>
      <c r="Q56" s="35"/>
      <c r="R56" s="37"/>
      <c r="S56" s="32"/>
      <c r="T56" s="44"/>
      <c r="U56" s="44"/>
      <c r="V56" s="44"/>
      <c r="W56" s="44"/>
      <c r="Z56" s="15"/>
      <c r="AA56" s="15"/>
      <c r="AC56" s="15"/>
      <c r="AE56" s="21" t="str">
        <f t="shared" si="29"/>
        <v/>
      </c>
      <c r="AF56" s="21" t="str">
        <f t="shared" si="31"/>
        <v/>
      </c>
      <c r="AG56" s="21" t="str">
        <f t="shared" si="30"/>
        <v/>
      </c>
      <c r="AH56" s="21" t="str">
        <f t="shared" si="32"/>
        <v/>
      </c>
      <c r="AI56" s="21" t="str">
        <f t="shared" si="33"/>
        <v/>
      </c>
      <c r="AJ56" s="21" t="str">
        <f t="shared" si="34"/>
        <v/>
      </c>
      <c r="AK56" s="21" t="str">
        <f t="shared" si="35"/>
        <v/>
      </c>
    </row>
    <row r="57" spans="2:37" x14ac:dyDescent="0.2">
      <c r="B57" s="38"/>
      <c r="C57" s="22" t="s">
        <v>38</v>
      </c>
      <c r="D57" s="9"/>
      <c r="E57" s="10"/>
      <c r="F57" s="9"/>
      <c r="G57" s="10"/>
      <c r="H57" s="9"/>
      <c r="I57" s="10"/>
      <c r="J57" s="9"/>
      <c r="K57" s="10"/>
      <c r="L57" s="9"/>
      <c r="M57" s="10"/>
      <c r="N57" s="9"/>
      <c r="O57" s="10"/>
      <c r="P57" s="9"/>
      <c r="Q57" s="10"/>
      <c r="R57" s="37">
        <f>SUM(D59:Q59)</f>
        <v>0</v>
      </c>
      <c r="S57" s="32" t="str">
        <f t="shared" ref="S57" si="37">_xlfn.TEXTJOIN(CHAR(10),TRUE,AE57:AK57)</f>
        <v/>
      </c>
      <c r="T57" s="44"/>
      <c r="U57" s="44"/>
      <c r="V57" s="44"/>
      <c r="W57" s="44"/>
      <c r="Z57" s="15"/>
      <c r="AA57" s="15"/>
      <c r="AC57" s="15"/>
      <c r="AE57" s="21" t="str">
        <f t="shared" si="29"/>
        <v/>
      </c>
      <c r="AF57" s="21" t="str">
        <f t="shared" si="31"/>
        <v/>
      </c>
      <c r="AG57" s="21" t="str">
        <f t="shared" si="30"/>
        <v/>
      </c>
      <c r="AH57" s="21" t="str">
        <f t="shared" si="32"/>
        <v/>
      </c>
      <c r="AI57" s="21" t="str">
        <f t="shared" si="33"/>
        <v/>
      </c>
      <c r="AJ57" s="21" t="str">
        <f t="shared" si="34"/>
        <v/>
      </c>
      <c r="AK57" s="21" t="str">
        <f t="shared" si="35"/>
        <v/>
      </c>
    </row>
    <row r="58" spans="2:37" x14ac:dyDescent="0.2">
      <c r="B58" s="38"/>
      <c r="C58" s="22" t="s">
        <v>39</v>
      </c>
      <c r="D58" s="9"/>
      <c r="E58" s="10"/>
      <c r="F58" s="9"/>
      <c r="G58" s="10"/>
      <c r="H58" s="9"/>
      <c r="I58" s="10"/>
      <c r="J58" s="9"/>
      <c r="K58" s="10"/>
      <c r="L58" s="9"/>
      <c r="M58" s="10"/>
      <c r="N58" s="9"/>
      <c r="O58" s="10"/>
      <c r="P58" s="9"/>
      <c r="Q58" s="10"/>
      <c r="R58" s="37"/>
      <c r="S58" s="32"/>
      <c r="T58" s="44"/>
      <c r="U58" s="44"/>
      <c r="V58" s="44"/>
      <c r="W58" s="44"/>
      <c r="Z58" s="15"/>
      <c r="AA58" s="15"/>
      <c r="AC58" s="15"/>
      <c r="AE58" s="21" t="str">
        <f t="shared" si="29"/>
        <v/>
      </c>
      <c r="AF58" s="21" t="str">
        <f t="shared" si="31"/>
        <v/>
      </c>
      <c r="AG58" s="21" t="str">
        <f t="shared" si="30"/>
        <v/>
      </c>
      <c r="AH58" s="21" t="str">
        <f t="shared" si="32"/>
        <v/>
      </c>
      <c r="AI58" s="21" t="str">
        <f t="shared" si="33"/>
        <v/>
      </c>
      <c r="AJ58" s="21" t="str">
        <f t="shared" si="34"/>
        <v/>
      </c>
      <c r="AK58" s="21" t="str">
        <f t="shared" si="35"/>
        <v/>
      </c>
    </row>
    <row r="59" spans="2:37" x14ac:dyDescent="0.2">
      <c r="B59" s="38"/>
      <c r="C59" s="23" t="s">
        <v>8</v>
      </c>
      <c r="D59" s="34" t="str">
        <f>IF(E57=""," ",((E57-D57)*24)-(E58-D58)*24)</f>
        <v xml:space="preserve"> </v>
      </c>
      <c r="E59" s="35"/>
      <c r="F59" s="34" t="str">
        <f>IF(G57=""," ",((G57-F57)*24)-(G58-F58)*24)</f>
        <v xml:space="preserve"> </v>
      </c>
      <c r="G59" s="35"/>
      <c r="H59" s="34" t="str">
        <f>IF(I57=""," ",((I57-H57)*24)-(I58-H58)*24)</f>
        <v xml:space="preserve"> </v>
      </c>
      <c r="I59" s="35"/>
      <c r="J59" s="34" t="str">
        <f>IF(K57=""," ",((K57-J57)*24)-(K58-J58)*24)</f>
        <v xml:space="preserve"> </v>
      </c>
      <c r="K59" s="35"/>
      <c r="L59" s="34" t="str">
        <f>IF(M57=""," ",((M57-L57)*24)-(M58-L58)*24)</f>
        <v xml:space="preserve"> </v>
      </c>
      <c r="M59" s="35"/>
      <c r="N59" s="34" t="str">
        <f>IF(O57=""," ",((O57-N57)*24)-(O58-N58)*24)</f>
        <v xml:space="preserve"> </v>
      </c>
      <c r="O59" s="35"/>
      <c r="P59" s="34" t="str">
        <f>IF(Q57=""," ",((Q57-P57)*24)-(Q58-P58)*24)</f>
        <v xml:space="preserve"> </v>
      </c>
      <c r="Q59" s="35"/>
      <c r="R59" s="37"/>
      <c r="S59" s="32"/>
      <c r="T59" s="44"/>
      <c r="U59" s="44"/>
      <c r="V59" s="44"/>
      <c r="W59" s="44"/>
      <c r="Z59" s="15"/>
      <c r="AC59" s="15"/>
      <c r="AE59" s="21" t="str">
        <f t="shared" si="29"/>
        <v/>
      </c>
      <c r="AF59" s="21" t="str">
        <f t="shared" si="31"/>
        <v/>
      </c>
      <c r="AG59" s="21" t="str">
        <f t="shared" si="30"/>
        <v/>
      </c>
      <c r="AH59" s="21" t="str">
        <f t="shared" si="32"/>
        <v/>
      </c>
      <c r="AI59" s="21" t="str">
        <f t="shared" si="33"/>
        <v/>
      </c>
      <c r="AJ59" s="21" t="str">
        <f t="shared" si="34"/>
        <v/>
      </c>
      <c r="AK59" s="21" t="str">
        <f t="shared" si="35"/>
        <v/>
      </c>
    </row>
    <row r="60" spans="2:37" x14ac:dyDescent="0.2">
      <c r="B60" s="36"/>
      <c r="C60" s="24" t="s">
        <v>38</v>
      </c>
      <c r="D60" s="9"/>
      <c r="E60" s="10"/>
      <c r="F60" s="9"/>
      <c r="G60" s="10"/>
      <c r="H60" s="9"/>
      <c r="I60" s="10"/>
      <c r="J60" s="9"/>
      <c r="K60" s="10"/>
      <c r="L60" s="9"/>
      <c r="M60" s="10"/>
      <c r="N60" s="9"/>
      <c r="O60" s="10"/>
      <c r="P60" s="9"/>
      <c r="Q60" s="10"/>
      <c r="R60" s="37">
        <f>SUM(D62:Q62)</f>
        <v>0</v>
      </c>
      <c r="S60" s="32" t="str">
        <f t="shared" ref="S60" si="38">_xlfn.TEXTJOIN(CHAR(10),TRUE,AE60:AK60)</f>
        <v/>
      </c>
      <c r="T60" s="44"/>
      <c r="U60" s="44"/>
      <c r="V60" s="44"/>
      <c r="W60" s="44"/>
      <c r="Z60" s="15"/>
      <c r="AE60" s="21" t="str">
        <f t="shared" si="29"/>
        <v/>
      </c>
      <c r="AF60" s="21" t="str">
        <f t="shared" si="31"/>
        <v/>
      </c>
      <c r="AG60" s="21" t="str">
        <f t="shared" si="30"/>
        <v/>
      </c>
      <c r="AH60" s="21" t="str">
        <f t="shared" si="32"/>
        <v/>
      </c>
      <c r="AI60" s="21" t="str">
        <f t="shared" si="33"/>
        <v/>
      </c>
      <c r="AJ60" s="21" t="str">
        <f t="shared" si="34"/>
        <v/>
      </c>
      <c r="AK60" s="21" t="str">
        <f t="shared" si="35"/>
        <v/>
      </c>
    </row>
    <row r="61" spans="2:37" x14ac:dyDescent="0.2">
      <c r="B61" s="36"/>
      <c r="C61" s="24" t="s">
        <v>39</v>
      </c>
      <c r="D61" s="9"/>
      <c r="E61" s="10"/>
      <c r="F61" s="9"/>
      <c r="G61" s="10"/>
      <c r="H61" s="9"/>
      <c r="I61" s="10"/>
      <c r="J61" s="9"/>
      <c r="K61" s="10"/>
      <c r="L61" s="9"/>
      <c r="M61" s="10"/>
      <c r="N61" s="9"/>
      <c r="O61" s="10"/>
      <c r="P61" s="9"/>
      <c r="Q61" s="10"/>
      <c r="R61" s="37"/>
      <c r="S61" s="32"/>
      <c r="T61" s="44"/>
      <c r="U61" s="44"/>
      <c r="V61" s="44"/>
      <c r="W61" s="44"/>
      <c r="Z61" s="15"/>
      <c r="AE61" s="21" t="str">
        <f t="shared" si="29"/>
        <v/>
      </c>
      <c r="AF61" s="21" t="str">
        <f t="shared" si="31"/>
        <v/>
      </c>
      <c r="AG61" s="21" t="str">
        <f t="shared" si="30"/>
        <v/>
      </c>
      <c r="AH61" s="21" t="str">
        <f t="shared" si="32"/>
        <v/>
      </c>
      <c r="AI61" s="21" t="str">
        <f t="shared" si="33"/>
        <v/>
      </c>
      <c r="AJ61" s="21" t="str">
        <f t="shared" si="34"/>
        <v/>
      </c>
      <c r="AK61" s="21" t="str">
        <f t="shared" si="35"/>
        <v/>
      </c>
    </row>
    <row r="62" spans="2:37" x14ac:dyDescent="0.2">
      <c r="B62" s="36"/>
      <c r="C62" s="25" t="s">
        <v>8</v>
      </c>
      <c r="D62" s="34" t="str">
        <f>IF(E60=""," ",((E60-D60)*24)-(E61-D61)*24)</f>
        <v xml:space="preserve"> </v>
      </c>
      <c r="E62" s="35"/>
      <c r="F62" s="34" t="str">
        <f>IF(G60=""," ",((G60-F60)*24)-(G61-F61)*24)</f>
        <v xml:space="preserve"> </v>
      </c>
      <c r="G62" s="35"/>
      <c r="H62" s="34" t="str">
        <f>IF(I60=""," ",((I60-H60)*24)-(I61-H61)*24)</f>
        <v xml:space="preserve"> </v>
      </c>
      <c r="I62" s="35"/>
      <c r="J62" s="34" t="str">
        <f>IF(K60=""," ",((K60-J60)*24)-(K61-J61)*24)</f>
        <v xml:space="preserve"> </v>
      </c>
      <c r="K62" s="35"/>
      <c r="L62" s="34" t="str">
        <f>IF(M60=""," ",((M60-L60)*24)-(M61-L61)*24)</f>
        <v xml:space="preserve"> </v>
      </c>
      <c r="M62" s="35"/>
      <c r="N62" s="34" t="str">
        <f>IF(O60=""," ",((O60-N60)*24)-(O61-N61)*24)</f>
        <v xml:space="preserve"> </v>
      </c>
      <c r="O62" s="35"/>
      <c r="P62" s="34" t="str">
        <f>IF(Q60=""," ",((Q60-P60)*24)-(Q61-P61)*24)</f>
        <v xml:space="preserve"> </v>
      </c>
      <c r="Q62" s="35"/>
      <c r="R62" s="37"/>
      <c r="S62" s="32"/>
      <c r="T62" s="44"/>
      <c r="U62" s="44"/>
      <c r="V62" s="44"/>
      <c r="W62" s="44"/>
      <c r="Z62" s="15"/>
      <c r="AE62" s="21" t="str">
        <f t="shared" si="29"/>
        <v/>
      </c>
      <c r="AF62" s="21" t="str">
        <f t="shared" si="31"/>
        <v/>
      </c>
      <c r="AG62" s="21" t="str">
        <f t="shared" si="30"/>
        <v/>
      </c>
      <c r="AH62" s="21" t="str">
        <f t="shared" si="32"/>
        <v/>
      </c>
      <c r="AI62" s="21" t="str">
        <f t="shared" si="33"/>
        <v/>
      </c>
      <c r="AJ62" s="21" t="str">
        <f t="shared" si="34"/>
        <v/>
      </c>
      <c r="AK62" s="21" t="str">
        <f t="shared" si="35"/>
        <v/>
      </c>
    </row>
    <row r="63" spans="2:37" x14ac:dyDescent="0.2">
      <c r="B63" s="38"/>
      <c r="C63" s="22" t="s">
        <v>38</v>
      </c>
      <c r="D63" s="9"/>
      <c r="E63" s="10"/>
      <c r="F63" s="9"/>
      <c r="G63" s="10"/>
      <c r="H63" s="9"/>
      <c r="I63" s="10"/>
      <c r="J63" s="9"/>
      <c r="K63" s="10"/>
      <c r="L63" s="9"/>
      <c r="M63" s="10"/>
      <c r="N63" s="9"/>
      <c r="O63" s="10"/>
      <c r="P63" s="9"/>
      <c r="Q63" s="10"/>
      <c r="R63" s="37">
        <f>SUM(D65:Q65)</f>
        <v>0</v>
      </c>
      <c r="S63" s="32" t="str">
        <f t="shared" ref="S63" si="39">_xlfn.TEXTJOIN(CHAR(10),TRUE,AE63:AK63)</f>
        <v/>
      </c>
      <c r="T63" s="44"/>
      <c r="U63" s="44"/>
      <c r="V63" s="44"/>
      <c r="W63" s="44"/>
      <c r="Z63" s="15"/>
      <c r="AE63" s="21" t="str">
        <f t="shared" si="29"/>
        <v/>
      </c>
      <c r="AF63" s="21" t="str">
        <f t="shared" si="31"/>
        <v/>
      </c>
      <c r="AG63" s="21" t="str">
        <f t="shared" si="30"/>
        <v/>
      </c>
      <c r="AH63" s="21" t="str">
        <f t="shared" si="32"/>
        <v/>
      </c>
      <c r="AI63" s="21" t="str">
        <f t="shared" si="33"/>
        <v/>
      </c>
      <c r="AJ63" s="21" t="str">
        <f t="shared" si="34"/>
        <v/>
      </c>
      <c r="AK63" s="21" t="str">
        <f t="shared" si="35"/>
        <v/>
      </c>
    </row>
    <row r="64" spans="2:37" x14ac:dyDescent="0.2">
      <c r="B64" s="39"/>
      <c r="C64" s="22" t="s">
        <v>39</v>
      </c>
      <c r="D64" s="9"/>
      <c r="E64" s="10"/>
      <c r="F64" s="9"/>
      <c r="G64" s="10"/>
      <c r="H64" s="9"/>
      <c r="I64" s="10"/>
      <c r="J64" s="9"/>
      <c r="K64" s="10"/>
      <c r="L64" s="9"/>
      <c r="M64" s="10"/>
      <c r="N64" s="9"/>
      <c r="O64" s="10"/>
      <c r="P64" s="9"/>
      <c r="Q64" s="10"/>
      <c r="R64" s="37"/>
      <c r="S64" s="32"/>
      <c r="T64" s="44"/>
      <c r="U64" s="44"/>
      <c r="V64" s="44"/>
      <c r="W64" s="44"/>
      <c r="Z64" s="15"/>
      <c r="AE64" s="21" t="str">
        <f t="shared" si="29"/>
        <v/>
      </c>
      <c r="AF64" s="21" t="str">
        <f t="shared" si="31"/>
        <v/>
      </c>
      <c r="AG64" s="21" t="str">
        <f t="shared" si="30"/>
        <v/>
      </c>
      <c r="AH64" s="21" t="str">
        <f t="shared" si="32"/>
        <v/>
      </c>
      <c r="AI64" s="21" t="str">
        <f t="shared" si="33"/>
        <v/>
      </c>
      <c r="AJ64" s="21" t="str">
        <f t="shared" si="34"/>
        <v/>
      </c>
      <c r="AK64" s="21" t="str">
        <f t="shared" si="35"/>
        <v/>
      </c>
    </row>
    <row r="65" spans="2:37" x14ac:dyDescent="0.2">
      <c r="B65" s="39"/>
      <c r="C65" s="23" t="s">
        <v>8</v>
      </c>
      <c r="D65" s="34" t="str">
        <f>IF(E63=""," ",((E63-D63)*24)-(E64-D64)*24)</f>
        <v xml:space="preserve"> </v>
      </c>
      <c r="E65" s="35"/>
      <c r="F65" s="34" t="str">
        <f>IF(G63=""," ",((G63-F63)*24)-(G64-F64)*24)</f>
        <v xml:space="preserve"> </v>
      </c>
      <c r="G65" s="35"/>
      <c r="H65" s="34" t="str">
        <f>IF(I63=""," ",((I63-H63)*24)-(I64-H64)*24)</f>
        <v xml:space="preserve"> </v>
      </c>
      <c r="I65" s="35"/>
      <c r="J65" s="34" t="str">
        <f>IF(K63=""," ",((K63-J63)*24)-(K64-J64)*24)</f>
        <v xml:space="preserve"> </v>
      </c>
      <c r="K65" s="35"/>
      <c r="L65" s="34" t="str">
        <f>IF(M63=""," ",((M63-L63)*24)-(M64-L64)*24)</f>
        <v xml:space="preserve"> </v>
      </c>
      <c r="M65" s="35"/>
      <c r="N65" s="34" t="str">
        <f>IF(O63=""," ",((O63-N63)*24)-(O64-N64)*24)</f>
        <v xml:space="preserve"> </v>
      </c>
      <c r="O65" s="35"/>
      <c r="P65" s="34" t="str">
        <f>IF(Q63=""," ",((Q63-P63)*24)-(Q64-P64)*24)</f>
        <v xml:space="preserve"> </v>
      </c>
      <c r="Q65" s="35"/>
      <c r="R65" s="37"/>
      <c r="S65" s="32"/>
      <c r="T65" s="44"/>
      <c r="U65" s="44"/>
      <c r="V65" s="44"/>
      <c r="W65" s="44"/>
      <c r="Z65" s="15"/>
      <c r="AE65" s="21" t="str">
        <f t="shared" si="29"/>
        <v/>
      </c>
      <c r="AF65" s="21" t="str">
        <f t="shared" si="31"/>
        <v/>
      </c>
      <c r="AG65" s="21" t="str">
        <f t="shared" si="30"/>
        <v/>
      </c>
      <c r="AH65" s="21" t="str">
        <f t="shared" si="32"/>
        <v/>
      </c>
      <c r="AI65" s="21" t="str">
        <f t="shared" si="33"/>
        <v/>
      </c>
      <c r="AJ65" s="21" t="str">
        <f t="shared" si="34"/>
        <v/>
      </c>
      <c r="AK65" s="21" t="str">
        <f t="shared" si="35"/>
        <v/>
      </c>
    </row>
    <row r="66" spans="2:37" x14ac:dyDescent="0.2">
      <c r="Z66" s="15"/>
      <c r="AE66" s="21" t="str">
        <f t="shared" si="29"/>
        <v/>
      </c>
      <c r="AF66" s="21" t="str">
        <f t="shared" si="31"/>
        <v/>
      </c>
      <c r="AG66" s="21" t="str">
        <f t="shared" si="30"/>
        <v/>
      </c>
      <c r="AH66" s="21" t="str">
        <f t="shared" si="32"/>
        <v/>
      </c>
      <c r="AI66" s="21" t="str">
        <f t="shared" si="33"/>
        <v/>
      </c>
      <c r="AJ66" s="21" t="str">
        <f t="shared" si="34"/>
        <v/>
      </c>
      <c r="AK66" s="21" t="str">
        <f t="shared" si="35"/>
        <v/>
      </c>
    </row>
    <row r="67" spans="2:37" ht="21" x14ac:dyDescent="0.2">
      <c r="B67" s="40" t="s">
        <v>43</v>
      </c>
      <c r="C67" s="40"/>
      <c r="D67" s="40"/>
      <c r="E67" s="40"/>
      <c r="F67" s="40"/>
      <c r="G67" s="40"/>
      <c r="H67" s="40"/>
      <c r="I67" s="40"/>
      <c r="J67" s="40"/>
      <c r="K67" s="40"/>
      <c r="L67" s="40"/>
      <c r="M67" s="40"/>
      <c r="N67" s="40"/>
      <c r="O67" s="40"/>
      <c r="P67" s="40"/>
      <c r="Q67" s="40"/>
      <c r="R67" s="40"/>
      <c r="T67" s="41" t="s">
        <v>16</v>
      </c>
      <c r="U67" s="41"/>
      <c r="V67" s="41"/>
      <c r="W67" s="41"/>
      <c r="Z67" s="15"/>
    </row>
    <row r="68" spans="2:37" ht="19" x14ac:dyDescent="0.2">
      <c r="B68" s="3" t="s">
        <v>0</v>
      </c>
      <c r="C68" s="3"/>
      <c r="D68" s="42" t="s">
        <v>1</v>
      </c>
      <c r="E68" s="42"/>
      <c r="F68" s="42" t="s">
        <v>2</v>
      </c>
      <c r="G68" s="42"/>
      <c r="H68" s="42" t="s">
        <v>3</v>
      </c>
      <c r="I68" s="42"/>
      <c r="J68" s="42" t="s">
        <v>4</v>
      </c>
      <c r="K68" s="42"/>
      <c r="L68" s="42" t="s">
        <v>5</v>
      </c>
      <c r="M68" s="42"/>
      <c r="N68" s="42" t="s">
        <v>6</v>
      </c>
      <c r="O68" s="42"/>
      <c r="P68" s="42" t="s">
        <v>7</v>
      </c>
      <c r="Q68" s="42"/>
      <c r="R68" s="4" t="s">
        <v>8</v>
      </c>
      <c r="T68" s="41"/>
      <c r="U68" s="41"/>
      <c r="V68" s="41"/>
      <c r="W68" s="41"/>
      <c r="Z68" s="15"/>
      <c r="AE68" s="17" t="s">
        <v>28</v>
      </c>
    </row>
    <row r="69" spans="2:37" x14ac:dyDescent="0.2">
      <c r="B69" s="5" t="s">
        <v>17</v>
      </c>
      <c r="C69" s="5"/>
      <c r="D69" s="6" t="s">
        <v>10</v>
      </c>
      <c r="E69" s="7" t="s">
        <v>11</v>
      </c>
      <c r="F69" s="6" t="s">
        <v>10</v>
      </c>
      <c r="G69" s="7" t="s">
        <v>11</v>
      </c>
      <c r="H69" s="6" t="s">
        <v>10</v>
      </c>
      <c r="I69" s="7" t="s">
        <v>11</v>
      </c>
      <c r="J69" s="6" t="s">
        <v>10</v>
      </c>
      <c r="K69" s="7" t="s">
        <v>11</v>
      </c>
      <c r="L69" s="6" t="s">
        <v>10</v>
      </c>
      <c r="M69" s="7" t="s">
        <v>11</v>
      </c>
      <c r="N69" s="6" t="s">
        <v>10</v>
      </c>
      <c r="O69" s="7" t="s">
        <v>11</v>
      </c>
      <c r="P69" s="6" t="s">
        <v>10</v>
      </c>
      <c r="Q69" s="7" t="s">
        <v>11</v>
      </c>
      <c r="R69" s="8"/>
      <c r="T69" s="41"/>
      <c r="U69" s="41"/>
      <c r="V69" s="41"/>
      <c r="W69" s="41"/>
      <c r="Z69" s="15"/>
      <c r="AE69" s="18" t="s">
        <v>31</v>
      </c>
      <c r="AF69" s="18" t="s">
        <v>36</v>
      </c>
      <c r="AG69" s="18" t="s">
        <v>37</v>
      </c>
      <c r="AH69" s="18" t="s">
        <v>46</v>
      </c>
    </row>
    <row r="70" spans="2:37" x14ac:dyDescent="0.2">
      <c r="B70" s="43"/>
      <c r="C70" s="22" t="s">
        <v>38</v>
      </c>
      <c r="D70" s="9"/>
      <c r="E70" s="10"/>
      <c r="F70" s="9"/>
      <c r="G70" s="10"/>
      <c r="H70" s="9"/>
      <c r="I70" s="10"/>
      <c r="J70" s="9"/>
      <c r="K70" s="10"/>
      <c r="L70" s="9"/>
      <c r="M70" s="10"/>
      <c r="N70" s="9"/>
      <c r="O70" s="10"/>
      <c r="P70" s="9"/>
      <c r="Q70" s="10"/>
      <c r="R70" s="37">
        <f>SUM(D72:Q72)</f>
        <v>0</v>
      </c>
      <c r="S70" s="32" t="str">
        <f>_xlfn.TEXTJOIN(CHAR(10),TRUE,AE70:AH70)</f>
        <v/>
      </c>
      <c r="T70" s="41"/>
      <c r="U70" s="41"/>
      <c r="V70" s="41"/>
      <c r="W70" s="41"/>
      <c r="Z70" s="15"/>
      <c r="AE70" s="21" t="str">
        <f>IF(COUNTIF(D72:Q72,"&gt;="&amp;8)&gt;0,$AE$69,"")</f>
        <v/>
      </c>
      <c r="AF70" s="21" t="str">
        <f>IF(R70&gt;=48,$AF$69,"")</f>
        <v/>
      </c>
      <c r="AG70" s="21" t="str">
        <f>IF(COUNTIF(D72:Q72,"&gt;="&amp;0)&gt;6,$AG$69,"")</f>
        <v/>
      </c>
      <c r="AH70" s="21" t="str">
        <f>IF(COUNTIF(D72:Q72,"&lt;"&amp;-0.01)&gt;0,$AH$69,"")</f>
        <v/>
      </c>
      <c r="AI70"/>
    </row>
    <row r="71" spans="2:37" x14ac:dyDescent="0.2">
      <c r="B71" s="43"/>
      <c r="C71" s="22" t="s">
        <v>39</v>
      </c>
      <c r="D71" s="9"/>
      <c r="E71" s="10"/>
      <c r="F71" s="9"/>
      <c r="G71" s="10"/>
      <c r="H71" s="9"/>
      <c r="I71" s="10"/>
      <c r="J71" s="9"/>
      <c r="K71" s="10"/>
      <c r="L71" s="9"/>
      <c r="M71" s="10"/>
      <c r="N71" s="9"/>
      <c r="O71" s="10"/>
      <c r="P71" s="9"/>
      <c r="Q71" s="10"/>
      <c r="R71" s="37"/>
      <c r="S71" s="32"/>
      <c r="T71" s="41"/>
      <c r="U71" s="41"/>
      <c r="V71" s="41"/>
      <c r="W71" s="41"/>
      <c r="Z71" s="15"/>
      <c r="AE71" s="21" t="str">
        <f t="shared" ref="AE71:AE84" si="40">IF(COUNTIF(D73:Q73,"&gt;="&amp;8)&gt;0,$AE$69,"")</f>
        <v/>
      </c>
      <c r="AF71" s="21" t="str">
        <f t="shared" ref="AF71:AF84" si="41">IF(R71&gt;=48,$AF$69,"")</f>
        <v/>
      </c>
      <c r="AG71" s="21" t="str">
        <f t="shared" ref="AG71:AG84" si="42">IF(COUNTIF(D73:Q73,"&gt;="&amp;0)&gt;6,$AG$69,"")</f>
        <v/>
      </c>
      <c r="AH71" s="21" t="str">
        <f t="shared" ref="AH71:AH84" si="43">IF(COUNTIF(D73:Q73,"&lt;"&amp;-0.01)&gt;0,$AH$69,"")</f>
        <v/>
      </c>
      <c r="AI71"/>
    </row>
    <row r="72" spans="2:37" x14ac:dyDescent="0.2">
      <c r="B72" s="38"/>
      <c r="C72" s="23" t="s">
        <v>8</v>
      </c>
      <c r="D72" s="34" t="str">
        <f>IF(E70=""," ",((E70-D70)*24)-(E71-D71)*24)</f>
        <v xml:space="preserve"> </v>
      </c>
      <c r="E72" s="35"/>
      <c r="F72" s="34" t="str">
        <f>IF(G70=""," ",((G70-F70)*24)-(G71-F71)*24)</f>
        <v xml:space="preserve"> </v>
      </c>
      <c r="G72" s="35"/>
      <c r="H72" s="34" t="str">
        <f>IF(I70=""," ",((I70-H70)*24)-(I71-H71)*24)</f>
        <v xml:space="preserve"> </v>
      </c>
      <c r="I72" s="35"/>
      <c r="J72" s="34" t="str">
        <f>IF(K70=""," ",((K70-J70)*24)-(K71-J71)*24)</f>
        <v xml:space="preserve"> </v>
      </c>
      <c r="K72" s="35"/>
      <c r="L72" s="34" t="str">
        <f>IF(M70=""," ",((M70-L70)*24)-(M71-L71)*24)</f>
        <v xml:space="preserve"> </v>
      </c>
      <c r="M72" s="35"/>
      <c r="N72" s="34" t="str">
        <f>IF(O70=""," ",((O70-N70)*24)-(O71-N71)*24)</f>
        <v xml:space="preserve"> </v>
      </c>
      <c r="O72" s="35"/>
      <c r="P72" s="34" t="str">
        <f>IF(Q70=""," ",((Q70-P70)*24)-(Q71-P71)*24)</f>
        <v xml:space="preserve"> </v>
      </c>
      <c r="Q72" s="35"/>
      <c r="R72" s="37"/>
      <c r="S72" s="32"/>
      <c r="T72" s="41"/>
      <c r="U72" s="41"/>
      <c r="V72" s="41"/>
      <c r="W72" s="41"/>
      <c r="Z72" s="15"/>
      <c r="AE72" s="21" t="str">
        <f t="shared" si="40"/>
        <v/>
      </c>
      <c r="AF72" s="21" t="str">
        <f t="shared" si="41"/>
        <v/>
      </c>
      <c r="AG72" s="21" t="str">
        <f t="shared" si="42"/>
        <v/>
      </c>
      <c r="AH72" s="21" t="str">
        <f t="shared" si="43"/>
        <v/>
      </c>
      <c r="AI72"/>
    </row>
    <row r="73" spans="2:37" x14ac:dyDescent="0.2">
      <c r="B73" s="36"/>
      <c r="C73" s="24" t="s">
        <v>38</v>
      </c>
      <c r="D73" s="9"/>
      <c r="E73" s="10"/>
      <c r="F73" s="9"/>
      <c r="G73" s="10"/>
      <c r="H73" s="9"/>
      <c r="I73" s="10"/>
      <c r="J73" s="9"/>
      <c r="K73" s="10"/>
      <c r="L73" s="9"/>
      <c r="M73" s="10"/>
      <c r="N73" s="9"/>
      <c r="O73" s="10"/>
      <c r="P73" s="9"/>
      <c r="Q73" s="10"/>
      <c r="R73" s="37">
        <f>SUM(D75:Q75)</f>
        <v>0</v>
      </c>
      <c r="S73" s="32" t="str">
        <f t="shared" ref="S73" si="44">_xlfn.TEXTJOIN(CHAR(10),TRUE,AE73:AH73)</f>
        <v/>
      </c>
      <c r="T73" s="41"/>
      <c r="U73" s="41"/>
      <c r="V73" s="41"/>
      <c r="W73" s="41"/>
      <c r="Z73" s="15"/>
      <c r="AE73" s="21" t="str">
        <f t="shared" si="40"/>
        <v/>
      </c>
      <c r="AF73" s="21" t="str">
        <f t="shared" si="41"/>
        <v/>
      </c>
      <c r="AG73" s="21" t="str">
        <f t="shared" si="42"/>
        <v/>
      </c>
      <c r="AH73" s="21" t="str">
        <f t="shared" si="43"/>
        <v/>
      </c>
      <c r="AI73"/>
    </row>
    <row r="74" spans="2:37" x14ac:dyDescent="0.2">
      <c r="B74" s="36"/>
      <c r="C74" s="24" t="s">
        <v>39</v>
      </c>
      <c r="D74" s="9"/>
      <c r="E74" s="10"/>
      <c r="F74" s="9"/>
      <c r="G74" s="10"/>
      <c r="H74" s="9"/>
      <c r="I74" s="10"/>
      <c r="J74" s="9"/>
      <c r="K74" s="10"/>
      <c r="L74" s="9"/>
      <c r="M74" s="10"/>
      <c r="N74" s="9"/>
      <c r="O74" s="10"/>
      <c r="P74" s="9"/>
      <c r="Q74" s="10"/>
      <c r="R74" s="37"/>
      <c r="S74" s="32"/>
      <c r="T74" s="41"/>
      <c r="U74" s="41"/>
      <c r="V74" s="41"/>
      <c r="W74" s="41"/>
      <c r="Z74" s="15"/>
      <c r="AE74" s="21" t="str">
        <f t="shared" si="40"/>
        <v/>
      </c>
      <c r="AF74" s="21" t="str">
        <f t="shared" si="41"/>
        <v/>
      </c>
      <c r="AG74" s="21" t="str">
        <f t="shared" si="42"/>
        <v/>
      </c>
      <c r="AH74" s="21" t="str">
        <f t="shared" si="43"/>
        <v/>
      </c>
      <c r="AI74"/>
    </row>
    <row r="75" spans="2:37" x14ac:dyDescent="0.2">
      <c r="B75" s="36"/>
      <c r="C75" s="25" t="s">
        <v>8</v>
      </c>
      <c r="D75" s="34" t="str">
        <f>IF(E73=""," ",((E73-D73)*24)-(E74-D74)*24)</f>
        <v xml:space="preserve"> </v>
      </c>
      <c r="E75" s="35"/>
      <c r="F75" s="34" t="str">
        <f>IF(G73=""," ",((G73-F73)*24)-(G74-F74)*24)</f>
        <v xml:space="preserve"> </v>
      </c>
      <c r="G75" s="35"/>
      <c r="H75" s="34" t="str">
        <f>IF(I73=""," ",((I73-H73)*24)-(I74-H74)*24)</f>
        <v xml:space="preserve"> </v>
      </c>
      <c r="I75" s="35"/>
      <c r="J75" s="34" t="str">
        <f>IF(K73=""," ",((K73-J73)*24)-(K74-J74)*24)</f>
        <v xml:space="preserve"> </v>
      </c>
      <c r="K75" s="35"/>
      <c r="L75" s="34" t="str">
        <f>IF(M73=""," ",((M73-L73)*24)-(M74-L74)*24)</f>
        <v xml:space="preserve"> </v>
      </c>
      <c r="M75" s="35"/>
      <c r="N75" s="34" t="str">
        <f>IF(O73=""," ",((O73-N73)*24)-(O74-N74)*24)</f>
        <v xml:space="preserve"> </v>
      </c>
      <c r="O75" s="35"/>
      <c r="P75" s="34" t="str">
        <f>IF(Q73=""," ",((Q73-P73)*24)-(Q74-P74)*24)</f>
        <v xml:space="preserve"> </v>
      </c>
      <c r="Q75" s="35"/>
      <c r="R75" s="37"/>
      <c r="S75" s="32"/>
      <c r="T75" s="41"/>
      <c r="U75" s="41"/>
      <c r="V75" s="41"/>
      <c r="W75" s="41"/>
      <c r="AE75" s="21" t="str">
        <f t="shared" si="40"/>
        <v/>
      </c>
      <c r="AF75" s="21" t="str">
        <f t="shared" si="41"/>
        <v/>
      </c>
      <c r="AG75" s="21" t="str">
        <f t="shared" si="42"/>
        <v/>
      </c>
      <c r="AH75" s="21" t="str">
        <f t="shared" si="43"/>
        <v/>
      </c>
      <c r="AI75"/>
    </row>
    <row r="76" spans="2:37" x14ac:dyDescent="0.2">
      <c r="B76" s="38"/>
      <c r="C76" s="22" t="s">
        <v>38</v>
      </c>
      <c r="D76" s="9"/>
      <c r="E76" s="10"/>
      <c r="F76" s="9"/>
      <c r="G76" s="10"/>
      <c r="H76" s="9"/>
      <c r="I76" s="10"/>
      <c r="J76" s="9"/>
      <c r="K76" s="10"/>
      <c r="L76" s="9"/>
      <c r="M76" s="10"/>
      <c r="N76" s="9"/>
      <c r="O76" s="10"/>
      <c r="P76" s="9"/>
      <c r="Q76" s="10"/>
      <c r="R76" s="37">
        <f>SUM(D78:Q78)</f>
        <v>0</v>
      </c>
      <c r="S76" s="32" t="str">
        <f t="shared" ref="S76" si="45">_xlfn.TEXTJOIN(CHAR(10),TRUE,AE76:AH76)</f>
        <v/>
      </c>
      <c r="T76" s="41"/>
      <c r="U76" s="41"/>
      <c r="V76" s="41"/>
      <c r="W76" s="41"/>
      <c r="AE76" s="21" t="str">
        <f t="shared" si="40"/>
        <v/>
      </c>
      <c r="AF76" s="21" t="str">
        <f t="shared" si="41"/>
        <v/>
      </c>
      <c r="AG76" s="21" t="str">
        <f t="shared" si="42"/>
        <v/>
      </c>
      <c r="AH76" s="21" t="str">
        <f t="shared" si="43"/>
        <v/>
      </c>
      <c r="AI76"/>
    </row>
    <row r="77" spans="2:37" x14ac:dyDescent="0.2">
      <c r="B77" s="38"/>
      <c r="C77" s="22" t="s">
        <v>39</v>
      </c>
      <c r="D77" s="9"/>
      <c r="E77" s="10"/>
      <c r="F77" s="9"/>
      <c r="G77" s="10"/>
      <c r="H77" s="9"/>
      <c r="I77" s="10"/>
      <c r="J77" s="9"/>
      <c r="K77" s="10"/>
      <c r="L77" s="9"/>
      <c r="M77" s="10"/>
      <c r="N77" s="9"/>
      <c r="O77" s="10"/>
      <c r="P77" s="9"/>
      <c r="Q77" s="10"/>
      <c r="R77" s="37"/>
      <c r="S77" s="32"/>
      <c r="T77" s="41"/>
      <c r="U77" s="41"/>
      <c r="V77" s="41"/>
      <c r="W77" s="41"/>
      <c r="AE77" s="21" t="str">
        <f t="shared" si="40"/>
        <v/>
      </c>
      <c r="AF77" s="21" t="str">
        <f t="shared" si="41"/>
        <v/>
      </c>
      <c r="AG77" s="21" t="str">
        <f t="shared" si="42"/>
        <v/>
      </c>
      <c r="AH77" s="21" t="str">
        <f t="shared" si="43"/>
        <v/>
      </c>
      <c r="AI77"/>
    </row>
    <row r="78" spans="2:37" x14ac:dyDescent="0.2">
      <c r="B78" s="38"/>
      <c r="C78" s="23" t="s">
        <v>8</v>
      </c>
      <c r="D78" s="34" t="str">
        <f>IF(E76=""," ",((E76-D76)*24)-(E77-D77)*24)</f>
        <v xml:space="preserve"> </v>
      </c>
      <c r="E78" s="35"/>
      <c r="F78" s="34" t="str">
        <f>IF(G76=""," ",((G76-F76)*24)-(G77-F77)*24)</f>
        <v xml:space="preserve"> </v>
      </c>
      <c r="G78" s="35"/>
      <c r="H78" s="34" t="str">
        <f>IF(I76=""," ",((I76-H76)*24)-(I77-H77)*24)</f>
        <v xml:space="preserve"> </v>
      </c>
      <c r="I78" s="35"/>
      <c r="J78" s="34" t="str">
        <f>IF(K76=""," ",((K76-J76)*24)-(K77-J77)*24)</f>
        <v xml:space="preserve"> </v>
      </c>
      <c r="K78" s="35"/>
      <c r="L78" s="34" t="str">
        <f>IF(M76=""," ",((M76-L76)*24)-(M77-L77)*24)</f>
        <v xml:space="preserve"> </v>
      </c>
      <c r="M78" s="35"/>
      <c r="N78" s="34" t="str">
        <f>IF(O76=""," ",((O76-N76)*24)-(O77-N77)*24)</f>
        <v xml:space="preserve"> </v>
      </c>
      <c r="O78" s="35"/>
      <c r="P78" s="34" t="str">
        <f>IF(Q76=""," ",((Q76-P76)*24)-(Q77-P77)*24)</f>
        <v xml:space="preserve"> </v>
      </c>
      <c r="Q78" s="35"/>
      <c r="R78" s="37"/>
      <c r="S78" s="32"/>
      <c r="T78" s="41"/>
      <c r="U78" s="41"/>
      <c r="V78" s="41"/>
      <c r="W78" s="41"/>
      <c r="AE78" s="21" t="str">
        <f t="shared" si="40"/>
        <v/>
      </c>
      <c r="AF78" s="21" t="str">
        <f t="shared" si="41"/>
        <v/>
      </c>
      <c r="AG78" s="21" t="str">
        <f t="shared" si="42"/>
        <v/>
      </c>
      <c r="AH78" s="21" t="str">
        <f t="shared" si="43"/>
        <v/>
      </c>
      <c r="AI78"/>
    </row>
    <row r="79" spans="2:37" x14ac:dyDescent="0.2">
      <c r="B79" s="36"/>
      <c r="C79" s="24" t="s">
        <v>38</v>
      </c>
      <c r="D79" s="9"/>
      <c r="E79" s="10"/>
      <c r="F79" s="9"/>
      <c r="G79" s="10"/>
      <c r="H79" s="9"/>
      <c r="I79" s="10"/>
      <c r="J79" s="9"/>
      <c r="K79" s="10"/>
      <c r="L79" s="9"/>
      <c r="M79" s="10"/>
      <c r="N79" s="9"/>
      <c r="O79" s="10"/>
      <c r="P79" s="9"/>
      <c r="Q79" s="10"/>
      <c r="R79" s="37">
        <f>SUM(D81:Q81)</f>
        <v>0</v>
      </c>
      <c r="S79" s="32" t="str">
        <f t="shared" ref="S79" si="46">_xlfn.TEXTJOIN(CHAR(10),TRUE,AE79:AH79)</f>
        <v/>
      </c>
      <c r="T79" s="41"/>
      <c r="U79" s="41"/>
      <c r="V79" s="41"/>
      <c r="W79" s="41"/>
      <c r="AE79" s="21" t="str">
        <f t="shared" si="40"/>
        <v/>
      </c>
      <c r="AF79" s="21" t="str">
        <f t="shared" si="41"/>
        <v/>
      </c>
      <c r="AG79" s="21" t="str">
        <f t="shared" si="42"/>
        <v/>
      </c>
      <c r="AH79" s="21" t="str">
        <f t="shared" si="43"/>
        <v/>
      </c>
      <c r="AI79"/>
    </row>
    <row r="80" spans="2:37" x14ac:dyDescent="0.2">
      <c r="B80" s="36"/>
      <c r="C80" s="24" t="s">
        <v>39</v>
      </c>
      <c r="D80" s="9"/>
      <c r="E80" s="10"/>
      <c r="F80" s="9"/>
      <c r="G80" s="10"/>
      <c r="H80" s="9"/>
      <c r="I80" s="10"/>
      <c r="J80" s="9"/>
      <c r="K80" s="10"/>
      <c r="L80" s="9"/>
      <c r="M80" s="10"/>
      <c r="N80" s="9"/>
      <c r="O80" s="10"/>
      <c r="P80" s="9"/>
      <c r="Q80" s="10"/>
      <c r="R80" s="37"/>
      <c r="S80" s="32"/>
      <c r="T80" s="41"/>
      <c r="U80" s="41"/>
      <c r="V80" s="41"/>
      <c r="W80" s="41"/>
      <c r="AE80" s="21" t="str">
        <f t="shared" si="40"/>
        <v/>
      </c>
      <c r="AF80" s="21" t="str">
        <f t="shared" si="41"/>
        <v/>
      </c>
      <c r="AG80" s="21" t="str">
        <f t="shared" si="42"/>
        <v/>
      </c>
      <c r="AH80" s="21" t="str">
        <f t="shared" si="43"/>
        <v/>
      </c>
      <c r="AI80"/>
    </row>
    <row r="81" spans="2:35" x14ac:dyDescent="0.2">
      <c r="B81" s="36"/>
      <c r="C81" s="25" t="s">
        <v>8</v>
      </c>
      <c r="D81" s="34" t="str">
        <f>IF(E79=""," ",((E79-D79)*24)-(E80-D80)*24)</f>
        <v xml:space="preserve"> </v>
      </c>
      <c r="E81" s="35"/>
      <c r="F81" s="34" t="str">
        <f>IF(G79=""," ",((G79-F79)*24)-(G80-F80)*24)</f>
        <v xml:space="preserve"> </v>
      </c>
      <c r="G81" s="35"/>
      <c r="H81" s="34" t="str">
        <f>IF(I79=""," ",((I79-H79)*24)-(I80-H80)*24)</f>
        <v xml:space="preserve"> </v>
      </c>
      <c r="I81" s="35"/>
      <c r="J81" s="34" t="str">
        <f>IF(K79=""," ",((K79-J79)*24)-(K80-J80)*24)</f>
        <v xml:space="preserve"> </v>
      </c>
      <c r="K81" s="35"/>
      <c r="L81" s="34" t="str">
        <f>IF(M79=""," ",((M79-L79)*24)-(M80-L80)*24)</f>
        <v xml:space="preserve"> </v>
      </c>
      <c r="M81" s="35"/>
      <c r="N81" s="34" t="str">
        <f>IF(O79=""," ",((O79-N79)*24)-(O80-N80)*24)</f>
        <v xml:space="preserve"> </v>
      </c>
      <c r="O81" s="35"/>
      <c r="P81" s="34" t="str">
        <f>IF(Q79=""," ",((Q79-P79)*24)-(Q80-P80)*24)</f>
        <v xml:space="preserve"> </v>
      </c>
      <c r="Q81" s="35"/>
      <c r="R81" s="37"/>
      <c r="S81" s="32"/>
      <c r="T81" s="41"/>
      <c r="U81" s="41"/>
      <c r="V81" s="41"/>
      <c r="W81" s="41"/>
      <c r="AE81" s="21" t="str">
        <f t="shared" si="40"/>
        <v/>
      </c>
      <c r="AF81" s="21" t="str">
        <f t="shared" si="41"/>
        <v/>
      </c>
      <c r="AG81" s="21" t="str">
        <f t="shared" si="42"/>
        <v/>
      </c>
      <c r="AH81" s="21" t="str">
        <f t="shared" si="43"/>
        <v/>
      </c>
      <c r="AI81"/>
    </row>
    <row r="82" spans="2:35" x14ac:dyDescent="0.2">
      <c r="B82" s="38"/>
      <c r="C82" s="22" t="s">
        <v>38</v>
      </c>
      <c r="D82" s="9"/>
      <c r="E82" s="10"/>
      <c r="F82" s="9"/>
      <c r="G82" s="10"/>
      <c r="H82" s="9"/>
      <c r="I82" s="10"/>
      <c r="J82" s="9"/>
      <c r="K82" s="10"/>
      <c r="L82" s="9"/>
      <c r="M82" s="10"/>
      <c r="N82" s="9"/>
      <c r="O82" s="10"/>
      <c r="P82" s="9"/>
      <c r="Q82" s="10"/>
      <c r="R82" s="37">
        <f>SUM(D84:Q84)</f>
        <v>0</v>
      </c>
      <c r="S82" s="32" t="str">
        <f t="shared" ref="S82" si="47">_xlfn.TEXTJOIN(CHAR(10),TRUE,AE82:AH82)</f>
        <v/>
      </c>
      <c r="T82" s="41"/>
      <c r="U82" s="41"/>
      <c r="V82" s="41"/>
      <c r="W82" s="41"/>
      <c r="AE82" s="21" t="str">
        <f t="shared" si="40"/>
        <v/>
      </c>
      <c r="AF82" s="21" t="str">
        <f t="shared" si="41"/>
        <v/>
      </c>
      <c r="AG82" s="21" t="str">
        <f t="shared" si="42"/>
        <v/>
      </c>
      <c r="AH82" s="21" t="str">
        <f t="shared" si="43"/>
        <v/>
      </c>
      <c r="AI82"/>
    </row>
    <row r="83" spans="2:35" x14ac:dyDescent="0.2">
      <c r="B83" s="39"/>
      <c r="C83" s="22" t="s">
        <v>39</v>
      </c>
      <c r="D83" s="9"/>
      <c r="E83" s="10"/>
      <c r="F83" s="9"/>
      <c r="G83" s="10"/>
      <c r="H83" s="9"/>
      <c r="I83" s="10"/>
      <c r="J83" s="9"/>
      <c r="K83" s="10"/>
      <c r="L83" s="9"/>
      <c r="M83" s="10"/>
      <c r="N83" s="9"/>
      <c r="O83" s="10"/>
      <c r="P83" s="9"/>
      <c r="Q83" s="10"/>
      <c r="R83" s="37"/>
      <c r="S83" s="32"/>
      <c r="T83" s="41"/>
      <c r="U83" s="41"/>
      <c r="V83" s="41"/>
      <c r="W83" s="41"/>
      <c r="AE83" s="21" t="str">
        <f t="shared" si="40"/>
        <v/>
      </c>
      <c r="AF83" s="21" t="str">
        <f t="shared" si="41"/>
        <v/>
      </c>
      <c r="AG83" s="21" t="str">
        <f t="shared" si="42"/>
        <v/>
      </c>
      <c r="AH83" s="21" t="str">
        <f t="shared" si="43"/>
        <v/>
      </c>
      <c r="AI83"/>
    </row>
    <row r="84" spans="2:35" x14ac:dyDescent="0.2">
      <c r="B84" s="39"/>
      <c r="C84" s="23" t="s">
        <v>8</v>
      </c>
      <c r="D84" s="34" t="str">
        <f>IF(E82=""," ",((E82-D82)*24)-(E83-D83)*24)</f>
        <v xml:space="preserve"> </v>
      </c>
      <c r="E84" s="35"/>
      <c r="F84" s="34" t="str">
        <f>IF(G82=""," ",((G82-F82)*24)-(G83-F83)*24)</f>
        <v xml:space="preserve"> </v>
      </c>
      <c r="G84" s="35"/>
      <c r="H84" s="34" t="str">
        <f>IF(I82=""," ",((I82-H82)*24)-(I83-H83)*24)</f>
        <v xml:space="preserve"> </v>
      </c>
      <c r="I84" s="35"/>
      <c r="J84" s="34" t="str">
        <f>IF(K82=""," ",((K82-J82)*24)-(K83-J83)*24)</f>
        <v xml:space="preserve"> </v>
      </c>
      <c r="K84" s="35"/>
      <c r="L84" s="34" t="str">
        <f>IF(M82=""," ",((M82-L82)*24)-(M83-L83)*24)</f>
        <v xml:space="preserve"> </v>
      </c>
      <c r="M84" s="35"/>
      <c r="N84" s="34" t="str">
        <f>IF(O82=""," ",((O82-N82)*24)-(O83-N83)*24)</f>
        <v xml:space="preserve"> </v>
      </c>
      <c r="O84" s="35"/>
      <c r="P84" s="34" t="str">
        <f>IF(Q82=""," ",((Q82-P82)*24)-(Q83-P83)*24)</f>
        <v xml:space="preserve"> </v>
      </c>
      <c r="Q84" s="35"/>
      <c r="R84" s="37"/>
      <c r="S84" s="32"/>
      <c r="T84" s="41"/>
      <c r="U84" s="41"/>
      <c r="V84" s="41"/>
      <c r="W84" s="41"/>
      <c r="AE84" s="21" t="str">
        <f t="shared" si="40"/>
        <v/>
      </c>
      <c r="AF84" s="21" t="str">
        <f t="shared" si="41"/>
        <v/>
      </c>
      <c r="AG84" s="21" t="str">
        <f t="shared" si="42"/>
        <v/>
      </c>
      <c r="AH84" s="21" t="str">
        <f t="shared" si="43"/>
        <v/>
      </c>
      <c r="AI84"/>
    </row>
    <row r="85" spans="2:35" x14ac:dyDescent="0.2">
      <c r="T85" s="41"/>
      <c r="U85" s="41"/>
      <c r="V85" s="41"/>
      <c r="W85" s="41"/>
    </row>
  </sheetData>
  <mergeCells count="239">
    <mergeCell ref="L7:M7"/>
    <mergeCell ref="N7:O7"/>
    <mergeCell ref="P7:Q7"/>
    <mergeCell ref="T5:W23"/>
    <mergeCell ref="B6:R6"/>
    <mergeCell ref="D7:E7"/>
    <mergeCell ref="F7:G7"/>
    <mergeCell ref="H7:I7"/>
    <mergeCell ref="J7:K7"/>
    <mergeCell ref="D11:E11"/>
    <mergeCell ref="F11:G11"/>
    <mergeCell ref="H11:I11"/>
    <mergeCell ref="J11:K11"/>
    <mergeCell ref="L11:M11"/>
    <mergeCell ref="N11:O11"/>
    <mergeCell ref="P11:Q11"/>
    <mergeCell ref="B9:B11"/>
    <mergeCell ref="R9:R11"/>
    <mergeCell ref="B12:B14"/>
    <mergeCell ref="R12:R14"/>
    <mergeCell ref="D14:E14"/>
    <mergeCell ref="F14:G14"/>
    <mergeCell ref="H14:I14"/>
    <mergeCell ref="J14:K14"/>
    <mergeCell ref="L14:M14"/>
    <mergeCell ref="N14:O14"/>
    <mergeCell ref="P14:Q14"/>
    <mergeCell ref="B15:B17"/>
    <mergeCell ref="R15:R17"/>
    <mergeCell ref="D17:E17"/>
    <mergeCell ref="F17:G17"/>
    <mergeCell ref="H17:I17"/>
    <mergeCell ref="J17:K17"/>
    <mergeCell ref="L17:M17"/>
    <mergeCell ref="N17:O17"/>
    <mergeCell ref="P17:Q17"/>
    <mergeCell ref="B18:B20"/>
    <mergeCell ref="R18:R20"/>
    <mergeCell ref="D20:E20"/>
    <mergeCell ref="F20:G20"/>
    <mergeCell ref="H20:I20"/>
    <mergeCell ref="J20:K20"/>
    <mergeCell ref="L20:M20"/>
    <mergeCell ref="N20:O20"/>
    <mergeCell ref="P20:Q20"/>
    <mergeCell ref="B25:R25"/>
    <mergeCell ref="D26:E26"/>
    <mergeCell ref="F26:G26"/>
    <mergeCell ref="H26:I26"/>
    <mergeCell ref="J26:K26"/>
    <mergeCell ref="L26:M26"/>
    <mergeCell ref="N26:O26"/>
    <mergeCell ref="P26:Q26"/>
    <mergeCell ref="B21:B23"/>
    <mergeCell ref="R21:R23"/>
    <mergeCell ref="D23:E23"/>
    <mergeCell ref="F23:G23"/>
    <mergeCell ref="H23:I23"/>
    <mergeCell ref="J23:K23"/>
    <mergeCell ref="L23:M23"/>
    <mergeCell ref="N23:O23"/>
    <mergeCell ref="P23:Q23"/>
    <mergeCell ref="B28:B30"/>
    <mergeCell ref="R28:R30"/>
    <mergeCell ref="D30:E30"/>
    <mergeCell ref="F30:G30"/>
    <mergeCell ref="H30:I30"/>
    <mergeCell ref="J30:K30"/>
    <mergeCell ref="L30:M30"/>
    <mergeCell ref="N30:O30"/>
    <mergeCell ref="P30:Q30"/>
    <mergeCell ref="B31:B33"/>
    <mergeCell ref="R31:R33"/>
    <mergeCell ref="D33:E33"/>
    <mergeCell ref="F33:G33"/>
    <mergeCell ref="H33:I33"/>
    <mergeCell ref="J33:K33"/>
    <mergeCell ref="L33:M33"/>
    <mergeCell ref="N33:O33"/>
    <mergeCell ref="P33:Q33"/>
    <mergeCell ref="B34:B36"/>
    <mergeCell ref="R34:R36"/>
    <mergeCell ref="D36:E36"/>
    <mergeCell ref="F36:G36"/>
    <mergeCell ref="H36:I36"/>
    <mergeCell ref="J36:K36"/>
    <mergeCell ref="L36:M36"/>
    <mergeCell ref="N36:O36"/>
    <mergeCell ref="P36:Q36"/>
    <mergeCell ref="P42:Q42"/>
    <mergeCell ref="B37:B39"/>
    <mergeCell ref="R37:R39"/>
    <mergeCell ref="D39:E39"/>
    <mergeCell ref="F39:G39"/>
    <mergeCell ref="H39:I39"/>
    <mergeCell ref="J39:K39"/>
    <mergeCell ref="L39:M39"/>
    <mergeCell ref="N39:O39"/>
    <mergeCell ref="P39:Q39"/>
    <mergeCell ref="N53:O53"/>
    <mergeCell ref="T25:W43"/>
    <mergeCell ref="S9:S11"/>
    <mergeCell ref="T47:W65"/>
    <mergeCell ref="B48:R48"/>
    <mergeCell ref="D49:E49"/>
    <mergeCell ref="F49:G49"/>
    <mergeCell ref="H49:I49"/>
    <mergeCell ref="J49:K49"/>
    <mergeCell ref="L49:M49"/>
    <mergeCell ref="N49:O49"/>
    <mergeCell ref="P49:Q49"/>
    <mergeCell ref="B51:B53"/>
    <mergeCell ref="R51:R53"/>
    <mergeCell ref="S51:S53"/>
    <mergeCell ref="D53:E53"/>
    <mergeCell ref="B40:B42"/>
    <mergeCell ref="R40:R42"/>
    <mergeCell ref="D42:E42"/>
    <mergeCell ref="F42:G42"/>
    <mergeCell ref="H42:I42"/>
    <mergeCell ref="J42:K42"/>
    <mergeCell ref="L42:M42"/>
    <mergeCell ref="N42:O42"/>
    <mergeCell ref="B57:B59"/>
    <mergeCell ref="R57:R59"/>
    <mergeCell ref="D59:E59"/>
    <mergeCell ref="F59:G59"/>
    <mergeCell ref="H59:I59"/>
    <mergeCell ref="J59:K59"/>
    <mergeCell ref="L59:M59"/>
    <mergeCell ref="N59:O59"/>
    <mergeCell ref="P59:Q59"/>
    <mergeCell ref="L75:M75"/>
    <mergeCell ref="N75:O75"/>
    <mergeCell ref="B60:B62"/>
    <mergeCell ref="R60:R62"/>
    <mergeCell ref="D62:E62"/>
    <mergeCell ref="F62:G62"/>
    <mergeCell ref="H62:I62"/>
    <mergeCell ref="J62:K62"/>
    <mergeCell ref="L62:M62"/>
    <mergeCell ref="N62:O62"/>
    <mergeCell ref="P62:Q62"/>
    <mergeCell ref="T67:W85"/>
    <mergeCell ref="D68:E68"/>
    <mergeCell ref="F68:G68"/>
    <mergeCell ref="H68:I68"/>
    <mergeCell ref="J68:K68"/>
    <mergeCell ref="L68:M68"/>
    <mergeCell ref="N68:O68"/>
    <mergeCell ref="P68:Q68"/>
    <mergeCell ref="B70:B72"/>
    <mergeCell ref="S76:S78"/>
    <mergeCell ref="S79:S81"/>
    <mergeCell ref="S82:S84"/>
    <mergeCell ref="H78:I78"/>
    <mergeCell ref="J78:K78"/>
    <mergeCell ref="L78:M78"/>
    <mergeCell ref="N78:O78"/>
    <mergeCell ref="P78:Q78"/>
    <mergeCell ref="B73:B75"/>
    <mergeCell ref="R70:R72"/>
    <mergeCell ref="D72:E72"/>
    <mergeCell ref="F72:G72"/>
    <mergeCell ref="H72:I72"/>
    <mergeCell ref="J72:K72"/>
    <mergeCell ref="L72:M72"/>
    <mergeCell ref="D78:E78"/>
    <mergeCell ref="F78:G78"/>
    <mergeCell ref="P75:Q75"/>
    <mergeCell ref="S57:S59"/>
    <mergeCell ref="S60:S62"/>
    <mergeCell ref="S63:S65"/>
    <mergeCell ref="S70:S72"/>
    <mergeCell ref="S73:S75"/>
    <mergeCell ref="B67:R67"/>
    <mergeCell ref="B63:B65"/>
    <mergeCell ref="R63:R65"/>
    <mergeCell ref="D65:E65"/>
    <mergeCell ref="F65:G65"/>
    <mergeCell ref="H65:I65"/>
    <mergeCell ref="J65:K65"/>
    <mergeCell ref="L65:M65"/>
    <mergeCell ref="N65:O65"/>
    <mergeCell ref="P65:Q65"/>
    <mergeCell ref="P72:Q72"/>
    <mergeCell ref="R73:R75"/>
    <mergeCell ref="D75:E75"/>
    <mergeCell ref="F75:G75"/>
    <mergeCell ref="H75:I75"/>
    <mergeCell ref="J75:K75"/>
    <mergeCell ref="S37:S39"/>
    <mergeCell ref="S40:S42"/>
    <mergeCell ref="N72:O72"/>
    <mergeCell ref="B4:W4"/>
    <mergeCell ref="B82:B84"/>
    <mergeCell ref="R82:R84"/>
    <mergeCell ref="D84:E84"/>
    <mergeCell ref="F84:G84"/>
    <mergeCell ref="H84:I84"/>
    <mergeCell ref="J84:K84"/>
    <mergeCell ref="L84:M84"/>
    <mergeCell ref="N84:O84"/>
    <mergeCell ref="P84:Q84"/>
    <mergeCell ref="B79:B81"/>
    <mergeCell ref="R79:R81"/>
    <mergeCell ref="D81:E81"/>
    <mergeCell ref="F81:G81"/>
    <mergeCell ref="H81:I81"/>
    <mergeCell ref="J81:K81"/>
    <mergeCell ref="L81:M81"/>
    <mergeCell ref="N81:O81"/>
    <mergeCell ref="P81:Q81"/>
    <mergeCell ref="B76:B78"/>
    <mergeCell ref="R76:R78"/>
    <mergeCell ref="B2:X2"/>
    <mergeCell ref="S54:S56"/>
    <mergeCell ref="B46:W46"/>
    <mergeCell ref="P53:Q53"/>
    <mergeCell ref="B54:B56"/>
    <mergeCell ref="R54:R56"/>
    <mergeCell ref="D56:E56"/>
    <mergeCell ref="F56:G56"/>
    <mergeCell ref="H56:I56"/>
    <mergeCell ref="J56:K56"/>
    <mergeCell ref="L56:M56"/>
    <mergeCell ref="N56:O56"/>
    <mergeCell ref="P56:Q56"/>
    <mergeCell ref="F53:G53"/>
    <mergeCell ref="H53:I53"/>
    <mergeCell ref="J53:K53"/>
    <mergeCell ref="L53:M53"/>
    <mergeCell ref="S12:S14"/>
    <mergeCell ref="S15:S17"/>
    <mergeCell ref="S18:S20"/>
    <mergeCell ref="S21:S23"/>
    <mergeCell ref="S28:S30"/>
    <mergeCell ref="S31:S33"/>
    <mergeCell ref="S34:S36"/>
  </mergeCells>
  <phoneticPr fontId="2" type="noConversion"/>
  <conditionalFormatting sqref="D9:Q10 D12:Q13 D15:Q16 D18:Q19 D21:Q22">
    <cfRule type="cellIs" dxfId="12" priority="77" stopIfTrue="1" operator="greaterThanOrEqual">
      <formula>0.791666666666667</formula>
    </cfRule>
  </conditionalFormatting>
  <conditionalFormatting sqref="D9:Q23 D28:Q42 D51:Q65 D70:Q84">
    <cfRule type="cellIs" dxfId="11" priority="1" stopIfTrue="1" operator="equal">
      <formula>" "</formula>
    </cfRule>
  </conditionalFormatting>
  <conditionalFormatting sqref="D28:Q29 D31:Q32 D34:Q35 D37:Q38 D40:Q41">
    <cfRule type="cellIs" dxfId="10" priority="73" stopIfTrue="1" operator="greaterThanOrEqual">
      <formula>0.875</formula>
    </cfRule>
  </conditionalFormatting>
  <conditionalFormatting sqref="D51:M52 D54:M55 D57:M58 D60:M61 D63:M64">
    <cfRule type="cellIs" dxfId="9" priority="72" operator="greaterThanOrEqual">
      <formula>0.916666666666667</formula>
    </cfRule>
  </conditionalFormatting>
  <conditionalFormatting sqref="D72:Q72 D75:Q75 D78:Q78 D81:Q81 D84:Q84 D65:Q65 D62:Q62 D59:Q59 D56:Q56 D53:Q53 D30:Q30 D11:Q11 D14:Q14 D17:Q17 D20:Q20 D23:Q23 D33:Q33 D36:Q36 D39:Q39 D42:Q42">
    <cfRule type="cellIs" dxfId="8" priority="20" operator="greaterThanOrEqual">
      <formula>8.01</formula>
    </cfRule>
  </conditionalFormatting>
  <conditionalFormatting sqref="F11:O11 F14:O14 F17:O17 F20:O20 F23:O23">
    <cfRule type="cellIs" dxfId="7" priority="32" operator="greaterThanOrEqual">
      <formula>3.01</formula>
    </cfRule>
  </conditionalFormatting>
  <conditionalFormatting sqref="F53:L53 F56:L56 F59:L59 F62:L62 F65:L65">
    <cfRule type="cellIs" dxfId="6" priority="50" operator="greaterThanOrEqual">
      <formula>4.01</formula>
    </cfRule>
  </conditionalFormatting>
  <conditionalFormatting sqref="R9:R23">
    <cfRule type="cellIs" dxfId="5" priority="70" stopIfTrue="1" operator="greaterThanOrEqual">
      <formula>18.01</formula>
    </cfRule>
  </conditionalFormatting>
  <conditionalFormatting sqref="R28:R42">
    <cfRule type="cellIs" dxfId="4" priority="56" operator="greaterThanOrEqual">
      <formula>40.01</formula>
    </cfRule>
  </conditionalFormatting>
  <conditionalFormatting sqref="R51:R65">
    <cfRule type="cellIs" dxfId="3" priority="57" stopIfTrue="1" operator="greaterThanOrEqual">
      <formula>40.01</formula>
    </cfRule>
  </conditionalFormatting>
  <conditionalFormatting sqref="R70:R84">
    <cfRule type="cellIs" dxfId="2" priority="58" operator="greaterThanOrEqual">
      <formula>48.01</formula>
    </cfRule>
  </conditionalFormatting>
  <conditionalFormatting sqref="N51:Q52 N54:Q55 N57:Q58 N60:Q61 N63:Q64">
    <cfRule type="cellIs" dxfId="1" priority="71" operator="equal">
      <formula>1</formula>
    </cfRule>
  </conditionalFormatting>
  <conditionalFormatting sqref="D1:R1 D3:R1048576">
    <cfRule type="cellIs" dxfId="0" priority="2" operator="lessThan">
      <formula>0</formula>
    </cfRule>
  </conditionalFormatting>
  <dataValidations count="5">
    <dataValidation type="list" allowBlank="1" showInputMessage="1" showErrorMessage="1" sqref="D9:Q10 D12:Q13 D15:Q16 D18:Q19 D21:Q22" xr:uid="{FE35E2D5-5510-5449-B084-E932B12DAC88}">
      <formula1>$Z$5:$Z$29</formula1>
    </dataValidation>
    <dataValidation type="list" allowBlank="1" showInputMessage="1" showErrorMessage="1" sqref="D28:Q29 D31:Q32 D34:Q35 D37:Q38 D40:Q41" xr:uid="{2C36EEC0-4830-1148-B85C-F82E65A30D14}">
      <formula1>$AA$5:$AA$33</formula1>
    </dataValidation>
    <dataValidation type="list" allowBlank="1" showInputMessage="1" showErrorMessage="1" sqref="F51:O52 F54:O55 F57:O58 F60:O61 F63:O64" xr:uid="{6B2C6D93-6AD2-214E-96A3-F6379D7D6379}">
      <formula1>$AB$5:$AB$41</formula1>
    </dataValidation>
    <dataValidation type="list" allowBlank="1" showInputMessage="1" showErrorMessage="1" sqref="P51:Q52 D51:E52 P54:Q55 D54:E55 P57:Q58 D57:E58 P60:Q61 D60:E61 P63:Q64 D63:E64" xr:uid="{83741EAA-B918-CB48-B769-C703A25F8A80}">
      <formula1>$AB$41</formula1>
    </dataValidation>
    <dataValidation type="list" allowBlank="1" showInputMessage="1" showErrorMessage="1" sqref="D70:Q71 D73:Q74 D76:Q77 D79:Q80 D82:Q83" xr:uid="{37C43BB0-8AC7-CF4C-8E72-DD032C80F3C6}">
      <formula1>$AC$5:$AC$41</formula1>
    </dataValidation>
  </dataValidation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Schedules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2023-05-11T19:20:06Z</dcterms:created>
  <dcterms:modified xsi:type="dcterms:W3CDTF">2023-06-15T15:25:00Z</dcterms:modified>
</cp:coreProperties>
</file>